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Password="C657" lockStructure="1"/>
  <bookViews>
    <workbookView windowWidth="23040" windowHeight="9204" activeTab="1"/>
  </bookViews>
  <sheets>
    <sheet name="提示" sheetId="2" r:id="rId1"/>
    <sheet name="差旅费报销封面" sheetId="1" r:id="rId2"/>
    <sheet name="附件1、航空公司定点直销机构和代理人" sheetId="3" r:id="rId3"/>
    <sheet name="附件2、住宿费标准" sheetId="5" r:id="rId4"/>
  </sheets>
  <definedNames>
    <definedName name="_xlnm._FilterDatabase" localSheetId="3" hidden="1">附件2、住宿费标准!$A$2:$I$38</definedName>
    <definedName name="_xlnm.Print_Area" localSheetId="1">差旅费报销封面!$A$2:$BG$69</definedName>
    <definedName name="_xlnm.Print_Area" localSheetId="3">附件2、住宿费标准!$A$1:$H$38</definedName>
    <definedName name="_xlnm.Print_Area" localSheetId="2">附件1、航空公司定点直销机构和代理人!$A$2:$D$27</definedName>
    <definedName name="_xlnm.Print_Area" localSheetId="0">提示!$A$1:$A$15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<sst xmlns="http://schemas.openxmlformats.org/spreadsheetml/2006/main" count="196" uniqueCount="181">
  <si>
    <t>温馨提示</t>
  </si>
  <si>
    <r>
      <rPr>
        <sz val="11"/>
        <rFont val="宋体"/>
        <charset val="134"/>
      </rPr>
      <t xml:space="preserve">
1、</t>
    </r>
    <r>
      <rPr>
        <sz val="11"/>
        <color rgb="FFFF0000"/>
        <rFont val="宋体"/>
        <charset val="134"/>
      </rPr>
      <t xml:space="preserve">差旅费属于《中央预算单位公务卡强制结算目录》范围内支出项目，出差人员必须使用公务卡支付结算。
</t>
    </r>
  </si>
  <si>
    <r>
      <rPr>
        <sz val="11"/>
        <color theme="1"/>
        <rFont val="宋体"/>
        <charset val="134"/>
        <scheme val="minor"/>
      </rPr>
      <t>2、出差人员乘坐交通工具等级规定：
    火车：硬席（硬座、硬卧）；
    高铁/动车：二等座；
    全列软席列车：二等软座；
    轮船：三等舱；
    飞机：经济舱；
    公务机票左上角须有“GP”标识，无“GP”标识的机票一律不予报销（航空公司定点直销机构和代理人见后面</t>
    </r>
    <r>
      <rPr>
        <sz val="11"/>
        <color rgb="FFFF0000"/>
        <rFont val="宋体"/>
        <charset val="134"/>
        <scheme val="minor"/>
      </rPr>
      <t>附件1</t>
    </r>
    <r>
      <rPr>
        <sz val="11"/>
        <color theme="1"/>
        <rFont val="宋体"/>
        <charset val="134"/>
        <scheme val="minor"/>
      </rPr>
      <t xml:space="preserve">）。
    其他交通工具（不含出租小汽车）：往返当天凭据报销；
    乘坐交通工具超标准的，按照当天车次、可乘坐的标准报销；出发地、到达地非合肥和目的地的，不能报销；特殊情况须提交情况说明，报校长批准后方可报销；
    因特殊情况需要中转的，中转站应在起始点之间，或按当天对应车次、座次限额报销。
    </t>
    </r>
    <r>
      <rPr>
        <sz val="11"/>
        <color rgb="FFFF0000"/>
        <rFont val="宋体"/>
        <charset val="134"/>
        <scheme val="minor"/>
      </rPr>
      <t>自行驾车所发生的油费、过路过桥费、高速通行费均不能报销。</t>
    </r>
  </si>
  <si>
    <r>
      <rPr>
        <sz val="11"/>
        <color theme="1"/>
        <rFont val="宋体"/>
        <charset val="134"/>
        <scheme val="minor"/>
      </rPr>
      <t>3、住宿费不允许超限额（限额标准见附件2），</t>
    </r>
    <r>
      <rPr>
        <b/>
        <sz val="11"/>
        <color rgb="FFFF0000"/>
        <rFont val="宋体"/>
        <charset val="134"/>
        <scheme val="minor"/>
      </rPr>
      <t>无住宿费发票的，不得报销住宿费、交通补助、伙食补助费。</t>
    </r>
    <r>
      <rPr>
        <sz val="11"/>
        <color rgb="FFFF0000"/>
        <rFont val="宋体"/>
        <charset val="134"/>
        <scheme val="minor"/>
      </rPr>
      <t xml:space="preserve">
   实际发生住宿而无住宿费发票的，如果住在自己家里，或到偏远地区出差，无法取得住宿费发票的，由出差人员说明情况并经单位领导批准，可以报销城市间交通费、伙食补助费和室内交通费，其中到偏远地区出差实际发生的住宿费用的可以在住宿费限额标准内据实报销住宿费，其他情况一般不予报销差旅费</t>
    </r>
  </si>
  <si>
    <r>
      <rPr>
        <sz val="11"/>
        <color theme="1"/>
        <rFont val="宋体"/>
        <charset val="134"/>
        <scheme val="minor"/>
      </rPr>
      <t xml:space="preserve">4、交通补助：参加会议、培训的按照2天核定补助天数，当天来回的按照1天核定补助天数。
   其他类型的公务出差按照出差自然（日历）天数核定补助天数。
   </t>
    </r>
    <r>
      <rPr>
        <b/>
        <sz val="11"/>
        <color rgb="FFFF0000"/>
        <rFont val="宋体"/>
        <charset val="134"/>
        <scheme val="minor"/>
      </rPr>
      <t xml:space="preserve">学校安排车辆接送的无交通补助；
   </t>
    </r>
    <r>
      <rPr>
        <sz val="11"/>
        <color rgb="FFFF0000"/>
        <rFont val="宋体"/>
        <charset val="134"/>
        <scheme val="minor"/>
      </rPr>
      <t>无交通工具凭据的不能报销交通补助</t>
    </r>
    <r>
      <rPr>
        <sz val="11"/>
        <color theme="1"/>
        <rFont val="宋体"/>
        <charset val="134"/>
        <scheme val="minor"/>
      </rPr>
      <t xml:space="preserve">；
   </t>
    </r>
    <r>
      <rPr>
        <b/>
        <sz val="11"/>
        <color rgb="FFFF0000"/>
        <rFont val="宋体"/>
        <charset val="134"/>
        <scheme val="minor"/>
      </rPr>
      <t xml:space="preserve">合肥市内（含庐江、巢湖、长丰、肥西、肥东）无交通补助。
</t>
    </r>
  </si>
  <si>
    <t xml:space="preserve">5、伙食补助标准：西藏、青海、新疆的补助标准为120元/天；
   其他地方补助标准为100元/天（培训、会议安排伙食的无伙食补助）。
</t>
  </si>
  <si>
    <t>6、市直单位工作人员到合肥市所属市县区参加会议、培训的，不报销住宿费、伙食补助和市内交通费；到合肥市所属市县区开展其他公务活动，原则上要求当天返回，因项目检查等特殊原因，不能当天往返而必须在市县区住宿或接待单位未安排伙食、交通工具而实际发生住宿、伙食、交通费用的，需说明情况并经所在单位领导批准，参照《合肥市市级审计外勤经费管理办法》，按照市（县）每天伙食费70元，交通费50元；城区每天伙食费20元，交通费20元的补助标准包干使用。
统一安排伙食、交通工具的，不在报销伙食补助费和市内交通费。</t>
  </si>
  <si>
    <r>
      <rPr>
        <sz val="11"/>
        <color theme="1"/>
        <rFont val="宋体"/>
        <charset val="134"/>
        <scheme val="minor"/>
      </rPr>
      <t>7、挂职干部生活补助等参见合组</t>
    </r>
    <r>
      <rPr>
        <sz val="11"/>
        <color theme="1"/>
        <rFont val="宋体"/>
        <charset val="134"/>
      </rPr>
      <t>﹝</t>
    </r>
    <r>
      <rPr>
        <sz val="11"/>
        <color theme="1"/>
        <rFont val="宋体"/>
        <charset val="134"/>
        <scheme val="minor"/>
      </rPr>
      <t>2017﹞202号《关于全市挂职、异地任职干部待遇有关问题的通知》。</t>
    </r>
  </si>
  <si>
    <r>
      <rPr>
        <sz val="11"/>
        <color theme="1"/>
        <rFont val="宋体"/>
        <charset val="134"/>
        <scheme val="minor"/>
      </rPr>
      <t xml:space="preserve">
8、公务卡实际支付金额与交通票、住宿费发票信息不一致的，按照实际支付金额填写报销单，并且需要本人提交情况说明，</t>
    </r>
    <r>
      <rPr>
        <sz val="11"/>
        <color rgb="FFFF0000"/>
        <rFont val="宋体"/>
        <charset val="134"/>
        <scheme val="minor"/>
      </rPr>
      <t>报校长批准后方可报销。</t>
    </r>
    <r>
      <rPr>
        <sz val="11"/>
        <color theme="1"/>
        <rFont val="宋体"/>
        <charset val="134"/>
        <scheme val="minor"/>
      </rPr>
      <t xml:space="preserve">
</t>
    </r>
  </si>
  <si>
    <t xml:space="preserve">9、差旅费报销单红色部分为打印出来手签，黄色部分为需据实填写，请勿更改表格格式（公式及表格打印设置已设定）。
</t>
  </si>
  <si>
    <r>
      <rPr>
        <sz val="11"/>
        <color theme="1"/>
        <rFont val="宋体"/>
        <charset val="134"/>
        <scheme val="minor"/>
      </rPr>
      <t>10、差旅费报销单据</t>
    </r>
    <r>
      <rPr>
        <sz val="11"/>
        <color rgb="FFFF0000"/>
        <rFont val="宋体"/>
        <charset val="134"/>
        <scheme val="minor"/>
      </rPr>
      <t xml:space="preserve">请勿双面打印。
</t>
    </r>
  </si>
  <si>
    <r>
      <rPr>
        <sz val="11"/>
        <color theme="1"/>
        <rFont val="宋体"/>
        <charset val="134"/>
        <scheme val="minor"/>
      </rPr>
      <t>11、请出差人员认真填好本单，</t>
    </r>
    <r>
      <rPr>
        <sz val="11"/>
        <rFont val="宋体"/>
        <charset val="134"/>
        <scheme val="minor"/>
      </rPr>
      <t>并将所有原始票据（</t>
    </r>
    <r>
      <rPr>
        <sz val="11"/>
        <color rgb="FFFF0000"/>
        <rFont val="宋体"/>
        <charset val="134"/>
        <scheme val="minor"/>
      </rPr>
      <t>包括但不限于车票、住宿费发票、与出差相关且符合报销规定的各类发票、消费记录截图、银行流水明细单等）整齐粘贴于打印好的“原始单据粘贴页”上。</t>
    </r>
    <r>
      <rPr>
        <sz val="11"/>
        <rFont val="宋体"/>
        <charset val="134"/>
        <scheme val="minor"/>
      </rPr>
      <t>完成粘贴后，需依次经由</t>
    </r>
    <r>
      <rPr>
        <sz val="11"/>
        <color rgb="FFFF0000"/>
        <rFont val="宋体"/>
        <charset val="134"/>
        <scheme val="minor"/>
      </rPr>
      <t>部门负责人、财务科长、部门分管校长、分管财务的校长以及校长</t>
    </r>
    <r>
      <rPr>
        <sz val="11"/>
        <rFont val="宋体"/>
        <charset val="134"/>
        <scheme val="minor"/>
      </rPr>
      <t>进行审核。审核无误后，请将粘贴好的单据提交至财务科办理报销手续。</t>
    </r>
  </si>
  <si>
    <r>
      <rPr>
        <sz val="11"/>
        <color theme="1"/>
        <rFont val="宋体"/>
        <charset val="134"/>
        <scheme val="minor"/>
      </rPr>
      <t>12、对于因出差产生的各类费用所取得的增值税专用发票、普通发票及非税票据等，其背面均需由</t>
    </r>
    <r>
      <rPr>
        <sz val="11"/>
        <color rgb="FFFF0000"/>
        <rFont val="宋体"/>
        <charset val="134"/>
        <scheme val="minor"/>
      </rPr>
      <t>经办人及证明人</t>
    </r>
    <r>
      <rPr>
        <sz val="11"/>
        <color theme="1"/>
        <rFont val="宋体"/>
        <charset val="134"/>
        <scheme val="minor"/>
      </rPr>
      <t>分别签字确认，以确保票据的真实性与有效性。</t>
    </r>
  </si>
  <si>
    <t>13、若住宿费实际消费金额中包含优惠减免部分，致使按照标准单价与住宿天数计算得出的理论金额（单价×住宿天数）与实际消费金额存在差异时，请务必分行详细填列各项数据，避免表格内金额数据出现逻辑矛盾或错误。</t>
  </si>
  <si>
    <t>14、其他相关事项说明请参考《合肥市市直机关差旅费管理办法》（http://zwgk.hefei.gov.cn/public/4381/65278391.html）。</t>
  </si>
  <si>
    <r>
      <rPr>
        <b/>
        <sz val="72"/>
        <color rgb="FFFF0000"/>
        <rFont val="标准粗黑"/>
        <charset val="134"/>
      </rPr>
      <t>请先阅读、理解前一页签“提示”后，再填写本页报销单据</t>
    </r>
    <r>
      <rPr>
        <b/>
        <sz val="72"/>
        <rFont val="标准粗黑"/>
        <charset val="134"/>
      </rPr>
      <t xml:space="preserve">
</t>
    </r>
  </si>
  <si>
    <r>
      <rPr>
        <b/>
        <sz val="24"/>
        <color theme="1"/>
        <rFont val="宋体"/>
        <charset val="134"/>
      </rPr>
      <t>合肥市第七中学差旅费报销单</t>
    </r>
  </si>
  <si>
    <t>公务卡卡号：</t>
  </si>
  <si>
    <t>所附单据张数：</t>
  </si>
  <si>
    <t>经办人</t>
  </si>
  <si>
    <t>申请部门</t>
  </si>
  <si>
    <r>
      <rPr>
        <b/>
        <sz val="11"/>
        <color theme="1"/>
        <rFont val="宋体"/>
        <charset val="134"/>
      </rPr>
      <t>申请日期</t>
    </r>
  </si>
  <si>
    <t>出差天数</t>
  </si>
  <si>
    <t>出差地</t>
  </si>
  <si>
    <r>
      <rPr>
        <b/>
        <sz val="11"/>
        <color theme="1"/>
        <rFont val="宋体"/>
        <charset val="134"/>
      </rPr>
      <t>出差事由</t>
    </r>
  </si>
  <si>
    <t>同行人姓名</t>
  </si>
  <si>
    <r>
      <rPr>
        <b/>
        <sz val="16"/>
        <color theme="1"/>
        <rFont val="宋体"/>
        <charset val="134"/>
      </rPr>
      <t>交通费</t>
    </r>
  </si>
  <si>
    <t>住宿费</t>
  </si>
  <si>
    <r>
      <rPr>
        <b/>
        <sz val="16"/>
        <color theme="1"/>
        <rFont val="宋体"/>
        <charset val="134"/>
      </rPr>
      <t>其他费用</t>
    </r>
  </si>
  <si>
    <r>
      <rPr>
        <b/>
        <sz val="12"/>
        <color theme="1"/>
        <rFont val="宋体"/>
        <charset val="134"/>
      </rPr>
      <t>起程时间地点</t>
    </r>
  </si>
  <si>
    <r>
      <rPr>
        <b/>
        <sz val="12"/>
        <color theme="1"/>
        <rFont val="宋体"/>
        <charset val="134"/>
      </rPr>
      <t>到达时间地点</t>
    </r>
  </si>
  <si>
    <r>
      <rPr>
        <b/>
        <sz val="12"/>
        <color theme="1"/>
        <rFont val="宋体"/>
        <charset val="134"/>
      </rPr>
      <t>交通
工具</t>
    </r>
  </si>
  <si>
    <t>票价</t>
  </si>
  <si>
    <r>
      <rPr>
        <b/>
        <sz val="12"/>
        <color theme="1"/>
        <rFont val="宋体"/>
        <charset val="134"/>
      </rPr>
      <t>人数</t>
    </r>
  </si>
  <si>
    <r>
      <rPr>
        <b/>
        <sz val="12"/>
        <color theme="1"/>
        <rFont val="宋体"/>
        <charset val="134"/>
      </rPr>
      <t>金额</t>
    </r>
  </si>
  <si>
    <r>
      <rPr>
        <b/>
        <sz val="12"/>
        <color theme="1"/>
        <rFont val="宋体"/>
        <charset val="134"/>
      </rPr>
      <t>住宿费
单价</t>
    </r>
  </si>
  <si>
    <r>
      <rPr>
        <b/>
        <sz val="12"/>
        <color theme="1"/>
        <rFont val="宋体"/>
        <charset val="134"/>
      </rPr>
      <t>住宿
天数</t>
    </r>
  </si>
  <si>
    <r>
      <rPr>
        <b/>
        <sz val="12"/>
        <color theme="1"/>
        <rFont val="宋体"/>
        <charset val="134"/>
      </rPr>
      <t>房间
间数</t>
    </r>
  </si>
  <si>
    <t>金额</t>
  </si>
  <si>
    <t>项目</t>
  </si>
  <si>
    <r>
      <rPr>
        <b/>
        <sz val="12"/>
        <color theme="1"/>
        <rFont val="宋体"/>
        <charset val="134"/>
      </rPr>
      <t>单价</t>
    </r>
  </si>
  <si>
    <t>人数</t>
  </si>
  <si>
    <r>
      <rPr>
        <b/>
        <sz val="12"/>
        <color theme="1"/>
        <rFont val="宋体"/>
        <charset val="134"/>
      </rPr>
      <t>月</t>
    </r>
  </si>
  <si>
    <r>
      <rPr>
        <b/>
        <sz val="12"/>
        <color theme="1"/>
        <rFont val="宋体"/>
        <charset val="134"/>
      </rPr>
      <t>日</t>
    </r>
  </si>
  <si>
    <r>
      <rPr>
        <b/>
        <sz val="12"/>
        <color theme="1"/>
        <rFont val="宋体"/>
        <charset val="134"/>
      </rPr>
      <t>时</t>
    </r>
  </si>
  <si>
    <r>
      <rPr>
        <b/>
        <sz val="12"/>
        <color theme="1"/>
        <rFont val="宋体"/>
        <charset val="134"/>
      </rPr>
      <t>起点</t>
    </r>
  </si>
  <si>
    <r>
      <rPr>
        <b/>
        <sz val="12"/>
        <color theme="1"/>
        <rFont val="宋体"/>
        <charset val="134"/>
      </rPr>
      <t>终点</t>
    </r>
  </si>
  <si>
    <t>高铁</t>
  </si>
  <si>
    <t xml:space="preserve"> </t>
  </si>
  <si>
    <r>
      <rPr>
        <b/>
        <sz val="16"/>
        <color theme="1"/>
        <rFont val="宋体"/>
        <charset val="134"/>
      </rPr>
      <t>交通费小计</t>
    </r>
  </si>
  <si>
    <r>
      <rPr>
        <b/>
        <sz val="16"/>
        <color theme="1"/>
        <rFont val="宋体"/>
        <charset val="134"/>
      </rPr>
      <t>住宿费小计</t>
    </r>
  </si>
  <si>
    <t>其他费用小计：</t>
  </si>
  <si>
    <t>交通补助</t>
  </si>
  <si>
    <t>标准</t>
  </si>
  <si>
    <t>天数</t>
  </si>
  <si>
    <t>交通补助小计</t>
  </si>
  <si>
    <t>伙食补助</t>
  </si>
  <si>
    <t>伙食补助小计</t>
  </si>
  <si>
    <t>生活补助</t>
  </si>
  <si>
    <t>月份/天数</t>
  </si>
  <si>
    <t>生活补助小计</t>
  </si>
  <si>
    <t>报销费用合计（小写）</t>
  </si>
  <si>
    <t>备注说明：</t>
  </si>
  <si>
    <t>部门负责人审核：</t>
  </si>
  <si>
    <t>财务稽核：</t>
  </si>
  <si>
    <t>部门分管校长审批：</t>
  </si>
  <si>
    <t>财务分管校长审批：</t>
  </si>
  <si>
    <t>校长审批：</t>
  </si>
  <si>
    <t>原 始 单 据 粘 贴 页</t>
  </si>
  <si>
    <r>
      <rPr>
        <sz val="18"/>
        <color rgb="FF000000"/>
        <rFont val="黑体"/>
        <charset val="134"/>
      </rPr>
      <t>一、航空公司定点直销机构和代理人（</t>
    </r>
    <r>
      <rPr>
        <sz val="18"/>
        <color rgb="FF000000"/>
        <rFont val="Times New Roman"/>
        <charset val="134"/>
      </rPr>
      <t>24</t>
    </r>
    <r>
      <rPr>
        <sz val="18"/>
        <color rgb="FF000000"/>
        <rFont val="黑体"/>
        <charset val="134"/>
      </rPr>
      <t>家）</t>
    </r>
  </si>
  <si>
    <t>序号</t>
  </si>
  <si>
    <r>
      <rPr>
        <sz val="12"/>
        <color rgb="FF000000"/>
        <rFont val="黑体"/>
        <charset val="134"/>
      </rPr>
      <t>机构名称</t>
    </r>
  </si>
  <si>
    <r>
      <rPr>
        <sz val="12"/>
        <color rgb="FF000000"/>
        <rFont val="黑体"/>
        <charset val="134"/>
      </rPr>
      <t>机构地址</t>
    </r>
  </si>
  <si>
    <r>
      <rPr>
        <sz val="12"/>
        <color rgb="FF000000"/>
        <rFont val="黑体"/>
        <charset val="134"/>
      </rPr>
      <t>联系电话</t>
    </r>
  </si>
  <si>
    <r>
      <rPr>
        <sz val="12"/>
        <color rgb="FF000000"/>
        <rFont val="方正书宋简体"/>
        <charset val="134"/>
      </rPr>
      <t>安徽中国青年旅行社有限责任公司</t>
    </r>
  </si>
  <si>
    <r>
      <rPr>
        <sz val="12"/>
        <color rgb="FF000000"/>
        <rFont val="方正书宋简体"/>
        <charset val="134"/>
      </rPr>
      <t>安徽省合肥市包河区屯溪路</t>
    </r>
    <r>
      <rPr>
        <sz val="12"/>
        <color rgb="FF000000"/>
        <rFont val="Times New Roman"/>
        <charset val="134"/>
      </rPr>
      <t>33</t>
    </r>
    <r>
      <rPr>
        <sz val="12"/>
        <color rgb="FF000000"/>
        <rFont val="方正书宋简体"/>
        <charset val="134"/>
      </rPr>
      <t>号恒兴广场</t>
    </r>
    <r>
      <rPr>
        <sz val="12"/>
        <color rgb="FF000000"/>
        <rFont val="Times New Roman"/>
        <charset val="134"/>
      </rPr>
      <t>A</t>
    </r>
    <r>
      <rPr>
        <sz val="12"/>
        <color rgb="FF000000"/>
        <rFont val="方正书宋简体"/>
        <charset val="134"/>
      </rPr>
      <t>区</t>
    </r>
    <r>
      <rPr>
        <sz val="12"/>
        <color rgb="FF000000"/>
        <rFont val="Times New Roman"/>
        <charset val="134"/>
      </rPr>
      <t>1701</t>
    </r>
    <r>
      <rPr>
        <sz val="12"/>
        <color rgb="FF000000"/>
        <rFont val="方正书宋简体"/>
        <charset val="134"/>
      </rPr>
      <t>室</t>
    </r>
  </si>
  <si>
    <t>安徽汉尼航空票务代理有限公司</t>
  </si>
  <si>
    <t>安徽省合肥市包河区绿地中心D座2010室</t>
  </si>
  <si>
    <t>安徽环球航空服务有限公司</t>
  </si>
  <si>
    <t>合肥市包河区马鞍山南路世纪阳光大厦9楼</t>
  </si>
  <si>
    <r>
      <rPr>
        <sz val="12"/>
        <color rgb="FF000000"/>
        <rFont val="方正书宋简体"/>
        <charset val="134"/>
      </rPr>
      <t>安徽国联商务有限公司</t>
    </r>
  </si>
  <si>
    <r>
      <rPr>
        <sz val="12"/>
        <color rgb="FF000000"/>
        <rFont val="方正书宋简体"/>
        <charset val="134"/>
      </rPr>
      <t>安徽省合肥市长江中路</t>
    </r>
    <r>
      <rPr>
        <sz val="12"/>
        <color rgb="FF000000"/>
        <rFont val="Times New Roman"/>
        <charset val="134"/>
      </rPr>
      <t>158</t>
    </r>
    <r>
      <rPr>
        <sz val="12"/>
        <color rgb="FF000000"/>
        <rFont val="方正书宋简体"/>
        <charset val="134"/>
      </rPr>
      <t>号</t>
    </r>
  </si>
  <si>
    <r>
      <rPr>
        <sz val="12"/>
        <color rgb="FF000000"/>
        <rFont val="Times New Roman"/>
        <charset val="134"/>
      </rPr>
      <t>0551-66668888</t>
    </r>
  </si>
  <si>
    <r>
      <rPr>
        <sz val="12"/>
        <color rgb="FF000000"/>
        <rFont val="方正书宋简体"/>
        <charset val="134"/>
      </rPr>
      <t>合肥通达旅行服务有限公司</t>
    </r>
  </si>
  <si>
    <r>
      <rPr>
        <sz val="12"/>
        <color rgb="FF000000"/>
        <rFont val="方正书宋简体"/>
        <charset val="134"/>
      </rPr>
      <t>安徽省合肥市徽州大道</t>
    </r>
    <r>
      <rPr>
        <sz val="12"/>
        <color rgb="FF000000"/>
        <rFont val="Times New Roman"/>
        <charset val="134"/>
      </rPr>
      <t>27</t>
    </r>
    <r>
      <rPr>
        <sz val="12"/>
        <color rgb="FF000000"/>
        <rFont val="方正书宋简体"/>
        <charset val="134"/>
      </rPr>
      <t>号银成大厦</t>
    </r>
    <r>
      <rPr>
        <sz val="12"/>
        <color rgb="FF000000"/>
        <rFont val="Times New Roman"/>
        <charset val="134"/>
      </rPr>
      <t>407</t>
    </r>
    <r>
      <rPr>
        <sz val="12"/>
        <color rgb="FF000000"/>
        <rFont val="方正书宋简体"/>
        <charset val="134"/>
      </rPr>
      <t>室</t>
    </r>
  </si>
  <si>
    <r>
      <rPr>
        <sz val="12"/>
        <color rgb="FF000000"/>
        <rFont val="方正书宋简体"/>
        <charset val="134"/>
      </rPr>
      <t>安徽华夏航空代理服务有限公司</t>
    </r>
  </si>
  <si>
    <r>
      <rPr>
        <sz val="12"/>
        <color rgb="FF000000"/>
        <rFont val="方正书宋简体"/>
        <charset val="134"/>
      </rPr>
      <t>安徽省合肥市徽州大道</t>
    </r>
    <r>
      <rPr>
        <sz val="12"/>
        <color rgb="FF000000"/>
        <rFont val="Times New Roman"/>
        <charset val="134"/>
      </rPr>
      <t>30</t>
    </r>
    <r>
      <rPr>
        <sz val="12"/>
        <color rgb="FF000000"/>
        <rFont val="方正书宋简体"/>
        <charset val="134"/>
      </rPr>
      <t>号</t>
    </r>
  </si>
  <si>
    <r>
      <rPr>
        <sz val="12"/>
        <color rgb="FF000000"/>
        <rFont val="方正书宋简体"/>
        <charset val="134"/>
      </rPr>
      <t>安徽东科航空服务代理有限公司</t>
    </r>
  </si>
  <si>
    <r>
      <rPr>
        <sz val="12"/>
        <color rgb="FF000000"/>
        <rFont val="方正书宋简体"/>
        <charset val="134"/>
      </rPr>
      <t>安徽省合肥市金寨路高科技广场南二座九号</t>
    </r>
  </si>
  <si>
    <r>
      <rPr>
        <sz val="12"/>
        <color rgb="FF000000"/>
        <rFont val="Times New Roman"/>
        <charset val="134"/>
      </rPr>
      <t>0551-63603333</t>
    </r>
  </si>
  <si>
    <r>
      <rPr>
        <sz val="12"/>
        <color rgb="FF000000"/>
        <rFont val="方正书宋简体"/>
        <charset val="134"/>
      </rPr>
      <t>合肥票盟商旅服务有限公司</t>
    </r>
  </si>
  <si>
    <r>
      <rPr>
        <sz val="12"/>
        <color rgb="FF000000"/>
        <rFont val="方正书宋简体"/>
        <charset val="134"/>
      </rPr>
      <t>安徽省合肥市庐阳区长江中路</t>
    </r>
    <r>
      <rPr>
        <sz val="12"/>
        <color rgb="FF000000"/>
        <rFont val="Times New Roman"/>
        <charset val="134"/>
      </rPr>
      <t>247</t>
    </r>
    <r>
      <rPr>
        <sz val="12"/>
        <color rgb="FF000000"/>
        <rFont val="方正书宋简体"/>
        <charset val="134"/>
      </rPr>
      <t>号</t>
    </r>
    <r>
      <rPr>
        <sz val="12"/>
        <color rgb="FF000000"/>
        <rFont val="Times New Roman"/>
        <charset val="134"/>
      </rPr>
      <t>108</t>
    </r>
    <r>
      <rPr>
        <sz val="12"/>
        <color rgb="FF000000"/>
        <rFont val="方正书宋简体"/>
        <charset val="134"/>
      </rPr>
      <t>室</t>
    </r>
  </si>
  <si>
    <r>
      <rPr>
        <sz val="12"/>
        <color rgb="FF000000"/>
        <rFont val="Times New Roman"/>
        <charset val="134"/>
      </rPr>
      <t>0551-62625577</t>
    </r>
  </si>
  <si>
    <r>
      <rPr>
        <sz val="12"/>
        <color rgb="FF000000"/>
        <rFont val="方正书宋简体"/>
        <charset val="134"/>
      </rPr>
      <t>安徽海外旅游有限公司（安徽省中国国际旅行社）</t>
    </r>
  </si>
  <si>
    <r>
      <rPr>
        <sz val="12"/>
        <color rgb="FF000000"/>
        <rFont val="方正书宋简体"/>
        <charset val="134"/>
      </rPr>
      <t>安徽省合肥市梅山路</t>
    </r>
    <r>
      <rPr>
        <sz val="12"/>
        <color rgb="FF000000"/>
        <rFont val="Times New Roman"/>
        <charset val="134"/>
      </rPr>
      <t>153</t>
    </r>
    <r>
      <rPr>
        <sz val="12"/>
        <color rgb="FF000000"/>
        <rFont val="方正书宋简体"/>
        <charset val="134"/>
      </rPr>
      <t>号</t>
    </r>
  </si>
  <si>
    <r>
      <rPr>
        <sz val="12"/>
        <color rgb="FF000000"/>
        <rFont val="Times New Roman"/>
        <charset val="134"/>
      </rPr>
      <t>0551-62823100</t>
    </r>
  </si>
  <si>
    <r>
      <rPr>
        <sz val="12"/>
        <color rgb="FF000000"/>
        <rFont val="方正书宋简体"/>
        <charset val="134"/>
      </rPr>
      <t>安徽兰宇航空服务有限公司</t>
    </r>
  </si>
  <si>
    <r>
      <rPr>
        <sz val="12"/>
        <color rgb="FF000000"/>
        <rFont val="方正书宋简体"/>
        <charset val="134"/>
      </rPr>
      <t>安徽省合肥市美菱大道</t>
    </r>
    <r>
      <rPr>
        <sz val="12"/>
        <color rgb="FF000000"/>
        <rFont val="Times New Roman"/>
        <charset val="134"/>
      </rPr>
      <t>368</t>
    </r>
    <r>
      <rPr>
        <sz val="12"/>
        <color rgb="FF000000"/>
        <rFont val="方正书宋简体"/>
        <charset val="134"/>
      </rPr>
      <t>号</t>
    </r>
  </si>
  <si>
    <r>
      <rPr>
        <sz val="12"/>
        <color rgb="FF000000"/>
        <rFont val="方正书宋简体"/>
        <charset val="134"/>
      </rPr>
      <t>安徽省新视野商务旅游咨询有限公司</t>
    </r>
  </si>
  <si>
    <r>
      <rPr>
        <sz val="12"/>
        <color rgb="FF000000"/>
        <rFont val="方正书宋简体"/>
        <charset val="134"/>
      </rPr>
      <t>安徽省合肥市蜀山区潜山路绿地蓝海国际大厦</t>
    </r>
    <r>
      <rPr>
        <sz val="12"/>
        <color rgb="FF000000"/>
        <rFont val="Times New Roman"/>
        <charset val="134"/>
      </rPr>
      <t>C-701</t>
    </r>
    <r>
      <rPr>
        <sz val="12"/>
        <color rgb="FF000000"/>
        <rFont val="方正书宋简体"/>
        <charset val="134"/>
      </rPr>
      <t>室</t>
    </r>
  </si>
  <si>
    <r>
      <rPr>
        <sz val="12"/>
        <color rgb="FF000000"/>
        <rFont val="Times New Roman"/>
        <charset val="134"/>
      </rPr>
      <t>0551-62661188</t>
    </r>
  </si>
  <si>
    <r>
      <rPr>
        <sz val="12"/>
        <color rgb="FF000000"/>
        <rFont val="方正书宋简体"/>
        <charset val="134"/>
      </rPr>
      <t>安徽先锋航空服务有限公司</t>
    </r>
  </si>
  <si>
    <r>
      <rPr>
        <sz val="12"/>
        <color rgb="FF000000"/>
        <rFont val="方正书宋简体"/>
        <charset val="134"/>
      </rPr>
      <t>安徽省合肥市宿州路</t>
    </r>
    <r>
      <rPr>
        <sz val="12"/>
        <color rgb="FF000000"/>
        <rFont val="Times New Roman"/>
        <charset val="134"/>
      </rPr>
      <t>6</t>
    </r>
    <r>
      <rPr>
        <sz val="12"/>
        <color rgb="FF000000"/>
        <rFont val="方正书宋简体"/>
        <charset val="134"/>
      </rPr>
      <t>号欣都大厦</t>
    </r>
    <r>
      <rPr>
        <sz val="12"/>
        <color rgb="FF000000"/>
        <rFont val="Times New Roman"/>
        <charset val="134"/>
      </rPr>
      <t>33</t>
    </r>
    <r>
      <rPr>
        <sz val="12"/>
        <color rgb="FF000000"/>
        <rFont val="方正书宋简体"/>
        <charset val="134"/>
      </rPr>
      <t>楼</t>
    </r>
  </si>
  <si>
    <r>
      <rPr>
        <sz val="12"/>
        <color rgb="FF000000"/>
        <rFont val="方正书宋简体"/>
        <charset val="134"/>
      </rPr>
      <t>合肥联拓天下国际旅行社有限公司</t>
    </r>
  </si>
  <si>
    <r>
      <rPr>
        <sz val="12"/>
        <color rgb="FF000000"/>
        <rFont val="方正书宋简体"/>
        <charset val="134"/>
      </rPr>
      <t>合肥市蜀山区经济开发区湖光路自主创新产业基地三区（南区）</t>
    </r>
    <r>
      <rPr>
        <sz val="12"/>
        <color rgb="FF000000"/>
        <rFont val="Times New Roman"/>
        <charset val="134"/>
      </rPr>
      <t>D</t>
    </r>
    <r>
      <rPr>
        <sz val="12"/>
        <color rgb="FF000000"/>
        <rFont val="方正书宋简体"/>
        <charset val="134"/>
      </rPr>
      <t>座</t>
    </r>
    <r>
      <rPr>
        <sz val="12"/>
        <color rgb="FF000000"/>
        <rFont val="Times New Roman"/>
        <charset val="134"/>
      </rPr>
      <t>19</t>
    </r>
    <r>
      <rPr>
        <sz val="12"/>
        <color rgb="FF000000"/>
        <rFont val="方正书宋简体"/>
        <charset val="134"/>
      </rPr>
      <t>层</t>
    </r>
  </si>
  <si>
    <r>
      <rPr>
        <sz val="12"/>
        <color rgb="FF000000"/>
        <rFont val="方正书宋简体"/>
        <charset val="134"/>
      </rPr>
      <t>安徽航空物流有限公司</t>
    </r>
  </si>
  <si>
    <r>
      <rPr>
        <sz val="12"/>
        <color rgb="FF000000"/>
        <rFont val="方正书宋简体"/>
        <charset val="134"/>
      </rPr>
      <t>安徽省合肥市新桥国际机场</t>
    </r>
  </si>
  <si>
    <t>0551-63777691</t>
  </si>
  <si>
    <r>
      <rPr>
        <sz val="12"/>
        <color rgb="FF000000"/>
        <rFont val="方正书宋简体"/>
        <charset val="134"/>
      </rPr>
      <t>中国东方航空股份有限公司安徽分公司合肥金寨路售票处</t>
    </r>
  </si>
  <si>
    <r>
      <rPr>
        <sz val="12"/>
        <color rgb="FF000000"/>
        <rFont val="方正书宋简体"/>
        <charset val="134"/>
      </rPr>
      <t>合肥市金寨路</t>
    </r>
    <r>
      <rPr>
        <sz val="12"/>
        <color rgb="FF000000"/>
        <rFont val="Times New Roman"/>
        <charset val="134"/>
      </rPr>
      <t>246</t>
    </r>
    <r>
      <rPr>
        <sz val="12"/>
        <color rgb="FF000000"/>
        <rFont val="方正书宋简体"/>
        <charset val="134"/>
      </rPr>
      <t>号</t>
    </r>
  </si>
  <si>
    <r>
      <rPr>
        <sz val="12"/>
        <color rgb="FF000000"/>
        <rFont val="Times New Roman"/>
        <charset val="134"/>
      </rPr>
      <t>0551-62817832</t>
    </r>
  </si>
  <si>
    <r>
      <rPr>
        <sz val="12"/>
        <color rgb="FF000000"/>
        <rFont val="方正书宋简体"/>
        <charset val="134"/>
      </rPr>
      <t>安徽天一航空服务有限公司</t>
    </r>
  </si>
  <si>
    <r>
      <rPr>
        <sz val="12"/>
        <color rgb="FF000000"/>
        <rFont val="方正书宋简体"/>
        <charset val="134"/>
      </rPr>
      <t>安徽省合肥市北一环濉溪路</t>
    </r>
    <r>
      <rPr>
        <sz val="12"/>
        <color rgb="FF000000"/>
        <rFont val="Times New Roman"/>
        <charset val="134"/>
      </rPr>
      <t>95</t>
    </r>
    <r>
      <rPr>
        <sz val="12"/>
        <color rgb="FF000000"/>
        <rFont val="方正书宋简体"/>
        <charset val="134"/>
      </rPr>
      <t>号</t>
    </r>
  </si>
  <si>
    <r>
      <rPr>
        <sz val="12"/>
        <color rgb="FF000000"/>
        <rFont val="Times New Roman"/>
        <charset val="134"/>
      </rPr>
      <t>0551-65603333</t>
    </r>
  </si>
  <si>
    <r>
      <rPr>
        <sz val="12"/>
        <color rgb="FF000000"/>
        <rFont val="方正书宋简体"/>
        <charset val="134"/>
      </rPr>
      <t>中国国际航空股份有限公司合肥营业部售票处</t>
    </r>
  </si>
  <si>
    <r>
      <rPr>
        <sz val="12"/>
        <color rgb="FF000000"/>
        <rFont val="方正书宋简体"/>
        <charset val="134"/>
      </rPr>
      <t>合</t>
    </r>
    <r>
      <rPr>
        <sz val="12"/>
        <color rgb="FF000000"/>
        <rFont val="方正书宋简体"/>
        <charset val="134"/>
      </rPr>
      <t>肥市蜀山区长江西路</t>
    </r>
    <r>
      <rPr>
        <sz val="12"/>
        <color rgb="FF000000"/>
        <rFont val="Times New Roman"/>
        <charset val="134"/>
      </rPr>
      <t>297</t>
    </r>
    <r>
      <rPr>
        <sz val="12"/>
        <color rgb="FF000000"/>
        <rFont val="方正书宋简体"/>
        <charset val="134"/>
      </rPr>
      <t>号万科金域国际写字楼</t>
    </r>
    <r>
      <rPr>
        <sz val="12"/>
        <color rgb="FF000000"/>
        <rFont val="Times New Roman"/>
        <charset val="134"/>
      </rPr>
      <t>1913</t>
    </r>
    <r>
      <rPr>
        <sz val="12"/>
        <color rgb="FF000000"/>
        <rFont val="方正书宋简体"/>
        <charset val="134"/>
      </rPr>
      <t>室</t>
    </r>
  </si>
  <si>
    <r>
      <rPr>
        <sz val="12"/>
        <color rgb="FF000000"/>
        <rFont val="Times New Roman"/>
        <charset val="134"/>
      </rPr>
      <t>0551-62853999</t>
    </r>
  </si>
  <si>
    <r>
      <rPr>
        <sz val="12"/>
        <color rgb="FF000000"/>
        <rFont val="方正书宋简体"/>
        <charset val="134"/>
      </rPr>
      <t>中国南方航空股份有限公司合肥营业部</t>
    </r>
  </si>
  <si>
    <r>
      <rPr>
        <sz val="12"/>
        <color rgb="FF000000"/>
        <rFont val="方正书宋简体"/>
        <charset val="134"/>
      </rPr>
      <t>蜀山区肥西路</t>
    </r>
    <r>
      <rPr>
        <sz val="12"/>
        <color rgb="FF000000"/>
        <rFont val="Times New Roman"/>
        <charset val="134"/>
      </rPr>
      <t>66</t>
    </r>
    <r>
      <rPr>
        <sz val="12"/>
        <color rgb="FF000000"/>
        <rFont val="方正书宋简体"/>
        <charset val="134"/>
      </rPr>
      <t>号汇金大厦</t>
    </r>
    <r>
      <rPr>
        <sz val="12"/>
        <color rgb="FF000000"/>
        <rFont val="Times New Roman"/>
        <charset val="134"/>
      </rPr>
      <t>1505</t>
    </r>
    <r>
      <rPr>
        <sz val="12"/>
        <color rgb="FF000000"/>
        <rFont val="方正书宋简体"/>
        <charset val="134"/>
      </rPr>
      <t>室</t>
    </r>
  </si>
  <si>
    <r>
      <rPr>
        <sz val="12"/>
        <color rgb="FF000000"/>
        <rFont val="Times New Roman"/>
        <charset val="134"/>
      </rPr>
      <t>0551-64652633</t>
    </r>
  </si>
  <si>
    <r>
      <rPr>
        <sz val="12"/>
        <color rgb="FF000000"/>
        <rFont val="方正书宋简体"/>
        <charset val="134"/>
      </rPr>
      <t>厦门航空合肥营业部</t>
    </r>
  </si>
  <si>
    <r>
      <rPr>
        <sz val="12"/>
        <color rgb="FF000000"/>
        <rFont val="方正书宋简体"/>
        <charset val="134"/>
      </rPr>
      <t>合肥市蜀山区之心城环球中心</t>
    </r>
    <r>
      <rPr>
        <sz val="12"/>
        <color rgb="FF000000"/>
        <rFont val="Times New Roman"/>
        <charset val="134"/>
      </rPr>
      <t>2410</t>
    </r>
    <r>
      <rPr>
        <sz val="12"/>
        <color rgb="FF000000"/>
        <rFont val="方正书宋简体"/>
        <charset val="134"/>
      </rPr>
      <t>室</t>
    </r>
  </si>
  <si>
    <r>
      <rPr>
        <sz val="12"/>
        <color rgb="FF000000"/>
        <rFont val="Times New Roman"/>
        <charset val="134"/>
      </rPr>
      <t>0551-63440650</t>
    </r>
  </si>
  <si>
    <r>
      <rPr>
        <sz val="12"/>
        <color rgb="FF000000"/>
        <rFont val="方正书宋简体"/>
        <charset val="134"/>
      </rPr>
      <t>深圳航空合肥机场柜台</t>
    </r>
  </si>
  <si>
    <r>
      <rPr>
        <sz val="12"/>
        <color rgb="FF000000"/>
        <rFont val="方正书宋简体"/>
        <charset val="134"/>
      </rPr>
      <t>合肥新桥机场侯机楼出境大厅</t>
    </r>
    <r>
      <rPr>
        <sz val="12"/>
        <color rgb="FF000000"/>
        <rFont val="Times New Roman"/>
        <charset val="134"/>
      </rPr>
      <t>B</t>
    </r>
    <r>
      <rPr>
        <sz val="12"/>
        <color rgb="FF000000"/>
        <rFont val="方正书宋简体"/>
        <charset val="134"/>
      </rPr>
      <t>岛售票柜台</t>
    </r>
  </si>
  <si>
    <r>
      <rPr>
        <sz val="12"/>
        <color rgb="FF000000"/>
        <rFont val="Times New Roman"/>
        <charset val="134"/>
      </rPr>
      <t>0551-63775788</t>
    </r>
  </si>
  <si>
    <r>
      <rPr>
        <sz val="12"/>
        <color rgb="FF000000"/>
        <rFont val="方正书宋简体"/>
        <charset val="134"/>
      </rPr>
      <t>合肥浩龙物资有限公司</t>
    </r>
  </si>
  <si>
    <r>
      <rPr>
        <sz val="12"/>
        <color rgb="FF000000"/>
        <rFont val="方正书宋简体"/>
        <charset val="134"/>
      </rPr>
      <t>合肥市包河区滨湖世纪城福徽苑</t>
    </r>
    <r>
      <rPr>
        <sz val="12"/>
        <color rgb="FF000000"/>
        <rFont val="Times New Roman"/>
        <charset val="134"/>
      </rPr>
      <t>4</t>
    </r>
    <r>
      <rPr>
        <sz val="12"/>
        <color rgb="FF000000"/>
        <rFont val="方正书宋简体"/>
        <charset val="134"/>
      </rPr>
      <t>栋</t>
    </r>
    <r>
      <rPr>
        <sz val="12"/>
        <color rgb="FF000000"/>
        <rFont val="Times New Roman"/>
        <charset val="134"/>
      </rPr>
      <t>4001</t>
    </r>
  </si>
  <si>
    <r>
      <rPr>
        <sz val="12"/>
        <color rgb="FF000000"/>
        <rFont val="Times New Roman"/>
        <charset val="134"/>
      </rPr>
      <t>0551-66666006</t>
    </r>
  </si>
  <si>
    <r>
      <rPr>
        <sz val="12"/>
        <color rgb="FF000000"/>
        <rFont val="方正书宋简体"/>
        <charset val="134"/>
      </rPr>
      <t>合肥快达航空服务有限公司</t>
    </r>
  </si>
  <si>
    <r>
      <rPr>
        <sz val="12"/>
        <color rgb="FF000000"/>
        <rFont val="方正书宋简体"/>
        <charset val="134"/>
      </rPr>
      <t>安徽省合肥市蜀山区潜山路与皖河路交口望潜金融中心</t>
    </r>
    <r>
      <rPr>
        <sz val="12"/>
        <color rgb="FF000000"/>
        <rFont val="Times New Roman"/>
        <charset val="134"/>
      </rPr>
      <t>B</t>
    </r>
    <r>
      <rPr>
        <sz val="12"/>
        <color rgb="FF000000"/>
        <rFont val="方正书宋简体"/>
        <charset val="134"/>
      </rPr>
      <t>座</t>
    </r>
    <r>
      <rPr>
        <sz val="12"/>
        <color rgb="FF000000"/>
        <rFont val="Times New Roman"/>
        <charset val="134"/>
      </rPr>
      <t>1301</t>
    </r>
    <r>
      <rPr>
        <sz val="12"/>
        <color rgb="FF000000"/>
        <rFont val="方正书宋简体"/>
        <charset val="134"/>
      </rPr>
      <t>室</t>
    </r>
  </si>
  <si>
    <t>合肥懿飞商务有限公司</t>
  </si>
  <si>
    <t>安徽省合肥市望江西路60号1村28栋203</t>
  </si>
  <si>
    <t>安徽速仕航旅游发展有限责任公司</t>
  </si>
  <si>
    <t>安徽省合肥市高新区大别山路与天龙路交口南岗科技园长河经济城E9555室</t>
  </si>
  <si>
    <r>
      <rPr>
        <b/>
        <sz val="18"/>
        <color theme="1"/>
        <rFont val="宋体"/>
        <charset val="134"/>
      </rPr>
      <t>市直机关国内差旅住宿标准</t>
    </r>
  </si>
  <si>
    <r>
      <rPr>
        <b/>
        <sz val="11"/>
        <color theme="1"/>
        <rFont val="宋体"/>
        <charset val="134"/>
      </rPr>
      <t>省份</t>
    </r>
  </si>
  <si>
    <r>
      <rPr>
        <b/>
        <sz val="11"/>
        <color theme="1"/>
        <rFont val="宋体"/>
        <charset val="134"/>
      </rPr>
      <t>其他浮动</t>
    </r>
  </si>
  <si>
    <t>351-399</t>
  </si>
  <si>
    <t>400-450</t>
  </si>
  <si>
    <t>451-499</t>
  </si>
  <si>
    <r>
      <rPr>
        <b/>
        <sz val="11"/>
        <color theme="1"/>
        <rFont val="宋体"/>
        <charset val="134"/>
      </rPr>
      <t>北京</t>
    </r>
  </si>
  <si>
    <r>
      <rPr>
        <b/>
        <sz val="11"/>
        <color theme="1"/>
        <rFont val="宋体"/>
        <charset val="134"/>
      </rPr>
      <t>上海市</t>
    </r>
  </si>
  <si>
    <r>
      <rPr>
        <b/>
        <sz val="11"/>
        <color theme="1"/>
        <rFont val="宋体"/>
        <charset val="134"/>
      </rPr>
      <t>广东省</t>
    </r>
  </si>
  <si>
    <r>
      <rPr>
        <b/>
        <sz val="11"/>
        <color theme="1"/>
        <rFont val="宋体"/>
        <charset val="134"/>
      </rPr>
      <t>广东省深圳</t>
    </r>
  </si>
  <si>
    <r>
      <rPr>
        <b/>
        <sz val="11"/>
        <color theme="1"/>
        <rFont val="宋体"/>
        <charset val="134"/>
      </rPr>
      <t>浙江省</t>
    </r>
  </si>
  <si>
    <r>
      <rPr>
        <b/>
        <sz val="11"/>
        <color theme="1"/>
        <rFont val="宋体"/>
        <charset val="134"/>
      </rPr>
      <t>福建厦门</t>
    </r>
  </si>
  <si>
    <r>
      <rPr>
        <b/>
        <sz val="11"/>
        <color theme="1"/>
        <rFont val="宋体"/>
        <charset val="134"/>
      </rPr>
      <t>山东青岛市</t>
    </r>
  </si>
  <si>
    <r>
      <rPr>
        <sz val="11"/>
        <color theme="1"/>
        <rFont val="Times New Roman"/>
        <charset val="134"/>
      </rPr>
      <t>7-9</t>
    </r>
    <r>
      <rPr>
        <sz val="11"/>
        <color theme="1"/>
        <rFont val="宋体"/>
        <charset val="134"/>
      </rPr>
      <t>月</t>
    </r>
    <r>
      <rPr>
        <sz val="11"/>
        <color theme="1"/>
        <rFont val="Times New Roman"/>
        <charset val="134"/>
      </rPr>
      <t>450</t>
    </r>
  </si>
  <si>
    <r>
      <rPr>
        <b/>
        <sz val="11"/>
        <color theme="1"/>
        <rFont val="宋体"/>
        <charset val="134"/>
      </rPr>
      <t>福建省</t>
    </r>
  </si>
  <si>
    <r>
      <rPr>
        <b/>
        <sz val="11"/>
        <color theme="1"/>
        <rFont val="宋体"/>
        <charset val="134"/>
      </rPr>
      <t>天津</t>
    </r>
  </si>
  <si>
    <r>
      <rPr>
        <b/>
        <sz val="11"/>
        <color theme="1"/>
        <rFont val="宋体"/>
        <charset val="134"/>
      </rPr>
      <t>江苏省</t>
    </r>
  </si>
  <si>
    <r>
      <rPr>
        <b/>
        <sz val="11"/>
        <color theme="1"/>
        <rFont val="宋体"/>
        <charset val="134"/>
      </rPr>
      <t>山东省</t>
    </r>
  </si>
  <si>
    <r>
      <rPr>
        <b/>
        <sz val="11"/>
        <color theme="1"/>
        <rFont val="宋体"/>
        <charset val="134"/>
      </rPr>
      <t>河南省</t>
    </r>
  </si>
  <si>
    <r>
      <rPr>
        <b/>
        <sz val="11"/>
        <color theme="1"/>
        <rFont val="宋体"/>
        <charset val="134"/>
      </rPr>
      <t>云南省</t>
    </r>
  </si>
  <si>
    <r>
      <rPr>
        <b/>
        <sz val="11"/>
        <color theme="1"/>
        <rFont val="宋体"/>
        <charset val="134"/>
      </rPr>
      <t>重庆市</t>
    </r>
  </si>
  <si>
    <r>
      <rPr>
        <b/>
        <sz val="11"/>
        <color theme="1"/>
        <rFont val="宋体"/>
        <charset val="134"/>
      </rPr>
      <t>四川省</t>
    </r>
  </si>
  <si>
    <r>
      <rPr>
        <b/>
        <sz val="11"/>
        <color theme="1"/>
        <rFont val="宋体"/>
        <charset val="134"/>
      </rPr>
      <t>贵州省</t>
    </r>
  </si>
  <si>
    <r>
      <rPr>
        <b/>
        <sz val="11"/>
        <color theme="1"/>
        <rFont val="宋体"/>
        <charset val="134"/>
      </rPr>
      <t>西藏</t>
    </r>
  </si>
  <si>
    <r>
      <rPr>
        <sz val="11"/>
        <color theme="1"/>
        <rFont val="Times New Roman"/>
        <charset val="134"/>
      </rPr>
      <t>6-9</t>
    </r>
    <r>
      <rPr>
        <sz val="11"/>
        <color theme="1"/>
        <rFont val="宋体"/>
        <charset val="134"/>
      </rPr>
      <t>月</t>
    </r>
    <r>
      <rPr>
        <sz val="11"/>
        <color theme="1"/>
        <rFont val="Times New Roman"/>
        <charset val="134"/>
      </rPr>
      <t>530</t>
    </r>
  </si>
  <si>
    <r>
      <rPr>
        <b/>
        <sz val="11"/>
        <color theme="1"/>
        <rFont val="宋体"/>
        <charset val="134"/>
      </rPr>
      <t>青海省</t>
    </r>
  </si>
  <si>
    <r>
      <rPr>
        <b/>
        <sz val="11"/>
        <color theme="1"/>
        <rFont val="宋体"/>
        <charset val="134"/>
      </rPr>
      <t>海南省</t>
    </r>
  </si>
  <si>
    <r>
      <rPr>
        <sz val="11"/>
        <color theme="1"/>
        <rFont val="Times New Roman"/>
        <charset val="134"/>
      </rPr>
      <t>11-2</t>
    </r>
    <r>
      <rPr>
        <sz val="11"/>
        <color theme="1"/>
        <rFont val="宋体"/>
        <charset val="134"/>
      </rPr>
      <t>月</t>
    </r>
    <r>
      <rPr>
        <sz val="11"/>
        <color theme="1"/>
        <rFont val="Times New Roman"/>
        <charset val="134"/>
      </rPr>
      <t>450</t>
    </r>
  </si>
  <si>
    <r>
      <rPr>
        <b/>
        <sz val="11"/>
        <color theme="1"/>
        <rFont val="宋体"/>
        <charset val="134"/>
      </rPr>
      <t>辽宁大连市</t>
    </r>
  </si>
  <si>
    <r>
      <rPr>
        <sz val="11"/>
        <color theme="1"/>
        <rFont val="Times New Roman"/>
        <charset val="134"/>
      </rPr>
      <t>7-9</t>
    </r>
    <r>
      <rPr>
        <sz val="11"/>
        <color theme="1"/>
        <rFont val="宋体"/>
        <charset val="134"/>
      </rPr>
      <t>月</t>
    </r>
    <r>
      <rPr>
        <sz val="11"/>
        <color theme="1"/>
        <rFont val="Times New Roman"/>
        <charset val="134"/>
      </rPr>
      <t>420</t>
    </r>
  </si>
  <si>
    <r>
      <rPr>
        <b/>
        <sz val="11"/>
        <color theme="1"/>
        <rFont val="宋体"/>
        <charset val="134"/>
      </rPr>
      <t>黑龙江</t>
    </r>
  </si>
  <si>
    <r>
      <rPr>
        <b/>
        <sz val="11"/>
        <color theme="1"/>
        <rFont val="宋体"/>
        <charset val="134"/>
      </rPr>
      <t>河北省</t>
    </r>
  </si>
  <si>
    <r>
      <rPr>
        <b/>
        <sz val="11"/>
        <color theme="1"/>
        <rFont val="宋体"/>
        <charset val="134"/>
      </rPr>
      <t>山西省</t>
    </r>
  </si>
  <si>
    <r>
      <rPr>
        <b/>
        <sz val="11"/>
        <color theme="1"/>
        <rFont val="宋体"/>
        <charset val="134"/>
      </rPr>
      <t>内蒙古</t>
    </r>
  </si>
  <si>
    <r>
      <rPr>
        <b/>
        <sz val="11"/>
        <color theme="1"/>
        <rFont val="宋体"/>
        <charset val="134"/>
      </rPr>
      <t>辽宁省</t>
    </r>
  </si>
  <si>
    <r>
      <rPr>
        <b/>
        <sz val="11"/>
        <color theme="1"/>
        <rFont val="宋体"/>
        <charset val="134"/>
      </rPr>
      <t>吉林省</t>
    </r>
  </si>
  <si>
    <r>
      <rPr>
        <b/>
        <sz val="11"/>
        <color theme="1"/>
        <rFont val="宋体"/>
        <charset val="134"/>
      </rPr>
      <t>浙江宁波市</t>
    </r>
  </si>
  <si>
    <r>
      <rPr>
        <b/>
        <sz val="11"/>
        <color theme="1"/>
        <rFont val="宋体"/>
        <charset val="134"/>
      </rPr>
      <t>安徽省</t>
    </r>
  </si>
  <si>
    <r>
      <rPr>
        <b/>
        <sz val="11"/>
        <color theme="1"/>
        <rFont val="宋体"/>
        <charset val="134"/>
      </rPr>
      <t>江西省</t>
    </r>
  </si>
  <si>
    <r>
      <rPr>
        <b/>
        <sz val="11"/>
        <color theme="1"/>
        <rFont val="宋体"/>
        <charset val="134"/>
      </rPr>
      <t>湖北省</t>
    </r>
  </si>
  <si>
    <r>
      <rPr>
        <b/>
        <sz val="11"/>
        <color theme="1"/>
        <rFont val="宋体"/>
        <charset val="134"/>
      </rPr>
      <t>湖南省</t>
    </r>
  </si>
  <si>
    <r>
      <rPr>
        <b/>
        <sz val="11"/>
        <color theme="1"/>
        <rFont val="宋体"/>
        <charset val="134"/>
      </rPr>
      <t>广西</t>
    </r>
  </si>
  <si>
    <r>
      <rPr>
        <b/>
        <sz val="11"/>
        <color theme="1"/>
        <rFont val="宋体"/>
        <charset val="134"/>
      </rPr>
      <t>陕西省</t>
    </r>
  </si>
  <si>
    <r>
      <rPr>
        <b/>
        <sz val="11"/>
        <color theme="1"/>
        <rFont val="宋体"/>
        <charset val="134"/>
      </rPr>
      <t>甘肃省</t>
    </r>
  </si>
  <si>
    <r>
      <rPr>
        <b/>
        <sz val="11"/>
        <color theme="1"/>
        <rFont val="宋体"/>
        <charset val="134"/>
      </rPr>
      <t>宁夏</t>
    </r>
  </si>
  <si>
    <r>
      <rPr>
        <b/>
        <sz val="11"/>
        <color theme="1"/>
        <rFont val="宋体"/>
        <charset val="134"/>
      </rPr>
      <t>新疆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</si>
</sst>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Red]\(\¥#,##0.00\)"/>
    <numFmt numFmtId="178" formatCode="\¥#,##0.00;\¥\-#,##0.00"/>
  </numFmts>
  <fonts count="52">
    <font>
      <sz val="11"/>
      <color theme="1"/>
      <name val="宋体"/>
      <charset val="134"/>
      <scheme val="minor"/>
    </font>
    <font>
      <sz val="11"/>
      <color theme="1"/>
      <name val="Times New Roman"/>
      <charset val="134"/>
    </font>
    <font>
      <b/>
      <sz val="11"/>
      <color theme="1"/>
      <name val="Times New Roman"/>
      <charset val="134"/>
    </font>
    <font>
      <b/>
      <sz val="18"/>
      <color theme="1"/>
      <name val="Times New Roman"/>
      <charset val="134"/>
    </font>
    <font>
      <sz val="18"/>
      <color rgb="FF000000"/>
      <name val="黑体"/>
      <charset val="134"/>
    </font>
    <font>
      <sz val="12"/>
      <color rgb="FF000000"/>
      <name val="黑体"/>
      <charset val="134"/>
    </font>
    <font>
      <sz val="12"/>
      <color rgb="FF000000"/>
      <name val="方正书宋简体"/>
      <charset val="134"/>
    </font>
    <font>
      <sz val="12"/>
      <color rgb="FF000000"/>
      <name val="Times New Roman"/>
      <charset val="134"/>
    </font>
    <font>
      <sz val="11"/>
      <color rgb="FFFF0000"/>
      <name val="Times New Roman"/>
      <charset val="134"/>
    </font>
    <font>
      <sz val="16"/>
      <color theme="1"/>
      <name val="Times New Roman"/>
      <charset val="134"/>
    </font>
    <font>
      <sz val="12"/>
      <color theme="1"/>
      <name val="Times New Roman"/>
      <charset val="134"/>
    </font>
    <font>
      <b/>
      <sz val="16"/>
      <color theme="1"/>
      <name val="Times New Roman"/>
      <charset val="134"/>
    </font>
    <font>
      <b/>
      <sz val="72"/>
      <color rgb="FFFF0000"/>
      <name val="标准粗黑"/>
      <charset val="134"/>
    </font>
    <font>
      <sz val="11"/>
      <color rgb="FFFF0000"/>
      <name val="宋体"/>
      <charset val="134"/>
    </font>
    <font>
      <b/>
      <sz val="24"/>
      <color theme="1"/>
      <name val="Times New Roman"/>
      <charset val="134"/>
    </font>
    <font>
      <b/>
      <sz val="11"/>
      <color theme="1"/>
      <name val="宋体"/>
      <charset val="134"/>
    </font>
    <font>
      <sz val="12"/>
      <color theme="1"/>
      <name val="宋体"/>
      <charset val="134"/>
    </font>
    <font>
      <b/>
      <sz val="12"/>
      <color theme="1"/>
      <name val="Times New Roman"/>
      <charset val="134"/>
    </font>
    <font>
      <sz val="11"/>
      <color theme="1"/>
      <name val="宋体"/>
      <charset val="134"/>
    </font>
    <font>
      <b/>
      <sz val="16"/>
      <color theme="1"/>
      <name val="宋体"/>
      <charset val="134"/>
    </font>
    <font>
      <b/>
      <sz val="12"/>
      <color theme="1"/>
      <name val="宋体"/>
      <charset val="134"/>
    </font>
    <font>
      <b/>
      <sz val="20"/>
      <color theme="1"/>
      <name val="宋体"/>
      <charset val="134"/>
      <scheme val="minor"/>
    </font>
    <font>
      <b/>
      <sz val="11"/>
      <color rgb="FFFF0000"/>
      <name val="Times New Roman"/>
      <charset val="134"/>
    </font>
    <font>
      <sz val="12"/>
      <name val="宋体"/>
      <charset val="134"/>
    </font>
    <font>
      <b/>
      <sz val="26"/>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
      <b/>
      <sz val="18"/>
      <color theme="1"/>
      <name val="宋体"/>
      <charset val="134"/>
    </font>
    <font>
      <b/>
      <sz val="24"/>
      <color theme="1"/>
      <name val="宋体"/>
      <charset val="134"/>
    </font>
    <font>
      <b/>
      <sz val="11"/>
      <color rgb="FFFF0000"/>
      <name val="宋体"/>
      <charset val="134"/>
      <scheme val="minor"/>
    </font>
    <font>
      <sz val="18"/>
      <color rgb="FF000000"/>
      <name val="Times New Roman"/>
      <charset val="134"/>
    </font>
    <font>
      <b/>
      <sz val="72"/>
      <name val="标准粗黑"/>
      <charset val="134"/>
    </font>
    <font>
      <sz val="11"/>
      <name val="宋体"/>
      <charset val="134"/>
      <scheme val="minor"/>
    </font>
  </fonts>
  <fills count="3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top style="thin">
        <color auto="1"/>
      </top>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5" borderId="4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6" applyNumberFormat="0" applyFill="0" applyAlignment="0" applyProtection="0">
      <alignment vertical="center"/>
    </xf>
    <xf numFmtId="0" fontId="32" fillId="0" borderId="46" applyNumberFormat="0" applyFill="0" applyAlignment="0" applyProtection="0">
      <alignment vertical="center"/>
    </xf>
    <xf numFmtId="0" fontId="33" fillId="0" borderId="47" applyNumberFormat="0" applyFill="0" applyAlignment="0" applyProtection="0">
      <alignment vertical="center"/>
    </xf>
    <xf numFmtId="0" fontId="33" fillId="0" borderId="0" applyNumberFormat="0" applyFill="0" applyBorder="0" applyAlignment="0" applyProtection="0">
      <alignment vertical="center"/>
    </xf>
    <xf numFmtId="0" fontId="34" fillId="6" borderId="48" applyNumberFormat="0" applyAlignment="0" applyProtection="0">
      <alignment vertical="center"/>
    </xf>
    <xf numFmtId="0" fontId="35" fillId="7" borderId="49" applyNumberFormat="0" applyAlignment="0" applyProtection="0">
      <alignment vertical="center"/>
    </xf>
    <xf numFmtId="0" fontId="36" fillId="7" borderId="48" applyNumberFormat="0" applyAlignment="0" applyProtection="0">
      <alignment vertical="center"/>
    </xf>
    <xf numFmtId="0" fontId="37" fillId="8" borderId="50" applyNumberFormat="0" applyAlignment="0" applyProtection="0">
      <alignment vertical="center"/>
    </xf>
    <xf numFmtId="0" fontId="38" fillId="0" borderId="51" applyNumberFormat="0" applyFill="0" applyAlignment="0" applyProtection="0">
      <alignment vertical="center"/>
    </xf>
    <xf numFmtId="0" fontId="39" fillId="0" borderId="52"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cellStyleXfs>
  <cellXfs count="19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vertical="center"/>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43" fontId="1" fillId="0" borderId="2" xfId="1" applyFont="1" applyBorder="1" applyAlignment="1">
      <alignment horizontal="left" vertical="center"/>
    </xf>
    <xf numFmtId="43" fontId="1" fillId="0" borderId="2" xfId="1" applyFont="1" applyBorder="1">
      <alignment vertical="center"/>
    </xf>
    <xf numFmtId="0" fontId="2" fillId="2" borderId="2" xfId="0" applyFont="1" applyFill="1" applyBorder="1" applyAlignment="1">
      <alignment horizontal="left" vertical="center"/>
    </xf>
    <xf numFmtId="43" fontId="1" fillId="2" borderId="2" xfId="1" applyFont="1" applyFill="1" applyBorder="1" applyAlignment="1">
      <alignment horizontal="left" vertical="center"/>
    </xf>
    <xf numFmtId="43" fontId="1" fillId="2" borderId="2" xfId="1" applyFont="1" applyFill="1" applyBorder="1">
      <alignment vertical="center"/>
    </xf>
    <xf numFmtId="0" fontId="1" fillId="0" borderId="2" xfId="0" applyFont="1" applyFill="1" applyBorder="1" applyAlignment="1">
      <alignment horizontal="left" vertical="center"/>
    </xf>
    <xf numFmtId="0" fontId="1" fillId="0" borderId="2" xfId="0" applyFont="1" applyFill="1" applyBorder="1" applyAlignment="1">
      <alignment vertical="center"/>
    </xf>
    <xf numFmtId="0" fontId="0" fillId="0" borderId="0" xfId="0" applyFill="1">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justify" vertical="center" wrapText="1"/>
    </xf>
    <xf numFmtId="0" fontId="6" fillId="0" borderId="4" xfId="0" applyFont="1" applyBorder="1" applyAlignment="1">
      <alignment horizontal="justify" vertical="center" wrapText="1"/>
    </xf>
    <xf numFmtId="0" fontId="7" fillId="0" borderId="4" xfId="0" applyFont="1" applyBorder="1" applyAlignment="1">
      <alignment horizontal="center" vertical="center" wrapText="1"/>
    </xf>
    <xf numFmtId="0" fontId="6" fillId="0" borderId="5"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0" xfId="0" applyFont="1" applyProtection="1">
      <alignment vertical="center"/>
      <protection locked="0"/>
    </xf>
    <xf numFmtId="0" fontId="1" fillId="0" borderId="0" xfId="0" applyFont="1" applyProtection="1">
      <alignment vertical="center"/>
    </xf>
    <xf numFmtId="0" fontId="9" fillId="0" borderId="0" xfId="0" applyFont="1" applyProtection="1">
      <alignment vertical="center"/>
    </xf>
    <xf numFmtId="0" fontId="10" fillId="0" borderId="0" xfId="0" applyFont="1" applyProtection="1">
      <alignment vertical="center"/>
    </xf>
    <xf numFmtId="0" fontId="10" fillId="0" borderId="0" xfId="0" applyFont="1" applyProtection="1">
      <alignment vertical="center"/>
      <protection locked="0"/>
    </xf>
    <xf numFmtId="0" fontId="11" fillId="0" borderId="0" xfId="0" applyFont="1" applyProtection="1">
      <alignment vertical="center"/>
      <protection locked="0"/>
    </xf>
    <xf numFmtId="0" fontId="1" fillId="0" borderId="0" xfId="0" applyFont="1" applyProtection="1">
      <alignment vertical="center"/>
      <protection locked="0"/>
    </xf>
    <xf numFmtId="0" fontId="1" fillId="0" borderId="0" xfId="0" applyNumberFormat="1" applyFont="1" applyProtection="1">
      <alignment vertical="center"/>
      <protection locked="0"/>
    </xf>
    <xf numFmtId="0" fontId="2" fillId="0" borderId="0" xfId="0" applyFont="1" applyProtection="1">
      <alignment vertical="center"/>
      <protection locked="0"/>
    </xf>
    <xf numFmtId="0" fontId="12" fillId="3" borderId="0" xfId="0" applyFont="1" applyFill="1" applyAlignment="1" applyProtection="1">
      <alignment horizontal="center" vertical="top" wrapText="1"/>
      <protection locked="0"/>
    </xf>
    <xf numFmtId="0" fontId="13" fillId="0" borderId="0" xfId="0" applyFont="1" applyAlignment="1" applyProtection="1">
      <alignment horizontal="left" vertical="top"/>
      <protection locked="0"/>
    </xf>
    <xf numFmtId="0" fontId="14" fillId="0" borderId="0" xfId="0" applyFont="1" applyAlignment="1" applyProtection="1">
      <alignment horizontal="center" vertical="center"/>
    </xf>
    <xf numFmtId="0" fontId="15" fillId="0" borderId="0" xfId="0" applyFont="1" applyAlignment="1" applyProtection="1">
      <alignment horizontal="center" vertical="center"/>
    </xf>
    <xf numFmtId="0" fontId="2" fillId="0" borderId="0" xfId="0" applyFont="1" applyAlignment="1" applyProtection="1">
      <alignment horizontal="center" vertical="center"/>
    </xf>
    <xf numFmtId="49" fontId="2" fillId="2" borderId="0" xfId="0" applyNumberFormat="1" applyFont="1" applyFill="1" applyAlignment="1" applyProtection="1">
      <alignment horizontal="center" vertical="center"/>
      <protection locked="0"/>
    </xf>
    <xf numFmtId="0" fontId="16" fillId="0" borderId="6" xfId="0" applyFont="1" applyBorder="1" applyAlignment="1" applyProtection="1">
      <alignment vertical="center"/>
    </xf>
    <xf numFmtId="0" fontId="16" fillId="0" borderId="6" xfId="0" applyFont="1" applyBorder="1" applyAlignment="1" applyProtection="1">
      <alignment horizontal="center" vertical="center"/>
    </xf>
    <xf numFmtId="0" fontId="17" fillId="2" borderId="6" xfId="0" applyFont="1" applyFill="1" applyBorder="1" applyAlignment="1" applyProtection="1">
      <alignment horizontal="center" vertical="center"/>
      <protection locked="0"/>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xf>
    <xf numFmtId="176" fontId="1" fillId="0" borderId="7" xfId="0" applyNumberFormat="1" applyFont="1" applyFill="1" applyBorder="1" applyAlignment="1" applyProtection="1">
      <alignment horizontal="center" vertical="center"/>
    </xf>
    <xf numFmtId="176" fontId="1" fillId="0" borderId="8" xfId="0" applyNumberFormat="1" applyFont="1" applyFill="1" applyBorder="1" applyAlignment="1" applyProtection="1">
      <alignment horizontal="center" vertical="center"/>
    </xf>
    <xf numFmtId="176" fontId="1" fillId="0" borderId="5" xfId="0" applyNumberFormat="1" applyFont="1" applyFill="1" applyBorder="1" applyAlignment="1" applyProtection="1">
      <alignment horizontal="center" vertical="center"/>
    </xf>
    <xf numFmtId="0" fontId="18" fillId="2" borderId="7"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2" fillId="0" borderId="9"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15" fillId="0" borderId="6" xfId="0" applyFont="1" applyBorder="1" applyAlignment="1" applyProtection="1">
      <alignment horizontal="center" vertical="center"/>
    </xf>
    <xf numFmtId="0" fontId="15" fillId="2" borderId="7" xfId="0" applyFont="1" applyFill="1" applyBorder="1" applyAlignment="1" applyProtection="1">
      <alignment horizontal="center" vertical="center"/>
      <protection locked="0"/>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4" xfId="0" applyFont="1" applyBorder="1" applyAlignment="1" applyProtection="1">
      <alignment horizontal="center" vertical="center"/>
    </xf>
    <xf numFmtId="0" fontId="19" fillId="0" borderId="10"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7" fillId="0" borderId="15"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0" borderId="2" xfId="0" applyFont="1" applyBorder="1" applyAlignment="1" applyProtection="1">
      <alignment horizontal="center" vertical="center"/>
    </xf>
    <xf numFmtId="0" fontId="17"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17" fillId="0" borderId="17"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0" borderId="21"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20" fillId="0" borderId="21" xfId="0" applyFont="1" applyBorder="1" applyAlignment="1" applyProtection="1">
      <alignment horizontal="center" vertical="center"/>
    </xf>
    <xf numFmtId="0" fontId="17" fillId="0" borderId="22" xfId="0" applyFont="1" applyBorder="1" applyAlignment="1" applyProtection="1">
      <alignment horizontal="center" vertical="center"/>
    </xf>
    <xf numFmtId="0" fontId="17" fillId="0" borderId="23"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23" xfId="0" applyFont="1" applyBorder="1" applyAlignment="1" applyProtection="1">
      <alignment horizontal="center" vertical="center"/>
    </xf>
    <xf numFmtId="0" fontId="17" fillId="0" borderId="24"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25" xfId="0" applyFont="1" applyBorder="1" applyAlignment="1" applyProtection="1">
      <alignment horizontal="center" vertical="center"/>
    </xf>
    <xf numFmtId="0" fontId="17" fillId="0" borderId="26" xfId="0" applyFont="1" applyBorder="1" applyAlignment="1" applyProtection="1">
      <alignment horizontal="center" vertical="center" wrapText="1"/>
    </xf>
    <xf numFmtId="0" fontId="17" fillId="0" borderId="25" xfId="0" applyFont="1" applyBorder="1" applyAlignment="1" applyProtection="1">
      <alignment horizontal="center" vertical="center" wrapText="1"/>
    </xf>
    <xf numFmtId="0" fontId="17" fillId="0" borderId="26" xfId="0" applyFont="1" applyBorder="1" applyAlignment="1" applyProtection="1">
      <alignment horizontal="center" vertical="center"/>
    </xf>
    <xf numFmtId="0" fontId="10" fillId="2" borderId="15"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6" fillId="2" borderId="27" xfId="0" applyFont="1" applyFill="1" applyBorder="1" applyAlignment="1" applyProtection="1">
      <alignment horizontal="center" vertical="center"/>
      <protection locked="0"/>
    </xf>
    <xf numFmtId="43" fontId="10" fillId="2" borderId="28" xfId="1" applyFont="1" applyFill="1" applyBorder="1" applyAlignment="1" applyProtection="1">
      <alignment horizontal="center" vertical="center"/>
      <protection locked="0"/>
    </xf>
    <xf numFmtId="43" fontId="10" fillId="2" borderId="16" xfId="1" applyFont="1" applyFill="1" applyBorder="1" applyAlignment="1" applyProtection="1">
      <alignment horizontal="center" vertical="center"/>
      <protection locked="0"/>
    </xf>
    <xf numFmtId="43" fontId="10" fillId="2" borderId="27" xfId="1" applyFont="1" applyFill="1" applyBorder="1" applyAlignment="1" applyProtection="1">
      <alignment horizontal="center" vertical="center"/>
      <protection locked="0"/>
    </xf>
    <xf numFmtId="0" fontId="10" fillId="2" borderId="28" xfId="1" applyNumberFormat="1" applyFont="1" applyFill="1" applyBorder="1" applyAlignment="1" applyProtection="1">
      <alignment horizontal="center" vertical="center"/>
      <protection locked="0"/>
    </xf>
    <xf numFmtId="0" fontId="10" fillId="2" borderId="27" xfId="1" applyNumberFormat="1" applyFont="1" applyFill="1" applyBorder="1" applyAlignment="1" applyProtection="1">
      <alignment horizontal="center" vertical="center"/>
      <protection locked="0"/>
    </xf>
    <xf numFmtId="43" fontId="17" fillId="0" borderId="28" xfId="1" applyFont="1" applyBorder="1" applyAlignment="1" applyProtection="1">
      <alignment horizontal="center" vertical="center"/>
    </xf>
    <xf numFmtId="43" fontId="17" fillId="0" borderId="16" xfId="1" applyFont="1" applyBorder="1" applyAlignment="1" applyProtection="1">
      <alignment horizontal="center" vertical="center"/>
    </xf>
    <xf numFmtId="43" fontId="17" fillId="0" borderId="29" xfId="1" applyFont="1" applyBorder="1" applyAlignment="1" applyProtection="1">
      <alignment horizontal="center" vertical="center"/>
    </xf>
    <xf numFmtId="43" fontId="10" fillId="2" borderId="15" xfId="1" applyFont="1" applyFill="1" applyBorder="1" applyAlignment="1" applyProtection="1">
      <alignment horizontal="center" vertical="center"/>
      <protection locked="0"/>
    </xf>
    <xf numFmtId="43" fontId="17" fillId="0" borderId="28" xfId="0" applyNumberFormat="1" applyFont="1" applyBorder="1" applyAlignment="1" applyProtection="1">
      <alignment horizontal="center" vertical="center"/>
    </xf>
    <xf numFmtId="43" fontId="17" fillId="0" borderId="16" xfId="0" applyNumberFormat="1" applyFont="1" applyBorder="1" applyAlignment="1" applyProtection="1">
      <alignment horizontal="center" vertical="center"/>
    </xf>
    <xf numFmtId="43" fontId="17" fillId="0" borderId="29" xfId="0" applyNumberFormat="1" applyFont="1" applyBorder="1" applyAlignment="1" applyProtection="1">
      <alignment horizontal="center" vertical="center"/>
    </xf>
    <xf numFmtId="0" fontId="10" fillId="2" borderId="16" xfId="0" applyFont="1" applyFill="1" applyBorder="1" applyAlignment="1" applyProtection="1">
      <alignment horizontal="center" vertical="center"/>
      <protection locked="0"/>
    </xf>
    <xf numFmtId="0" fontId="11" fillId="0" borderId="30"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31" xfId="0" applyFont="1" applyBorder="1" applyAlignment="1" applyProtection="1">
      <alignment horizontal="center" vertical="center"/>
    </xf>
    <xf numFmtId="177" fontId="11" fillId="0" borderId="31" xfId="0" applyNumberFormat="1" applyFont="1" applyBorder="1" applyAlignment="1" applyProtection="1">
      <alignment horizontal="right" vertical="center"/>
    </xf>
    <xf numFmtId="177" fontId="11" fillId="0" borderId="17" xfId="0" applyNumberFormat="1" applyFont="1" applyBorder="1" applyAlignment="1" applyProtection="1">
      <alignment horizontal="right" vertical="center"/>
    </xf>
    <xf numFmtId="177" fontId="11" fillId="0" borderId="32" xfId="0" applyNumberFormat="1" applyFont="1" applyBorder="1" applyAlignment="1" applyProtection="1">
      <alignment horizontal="right" vertical="center"/>
    </xf>
    <xf numFmtId="43" fontId="11" fillId="0" borderId="30" xfId="1" applyFont="1" applyBorder="1" applyAlignment="1" applyProtection="1">
      <alignment horizontal="center" vertical="center"/>
    </xf>
    <xf numFmtId="43" fontId="11" fillId="0" borderId="19" xfId="1" applyFont="1" applyBorder="1" applyAlignment="1" applyProtection="1">
      <alignment horizontal="center" vertical="center"/>
    </xf>
    <xf numFmtId="43" fontId="11" fillId="0" borderId="31" xfId="1" applyFont="1" applyBorder="1" applyAlignment="1" applyProtection="1">
      <alignment horizontal="center" vertical="center"/>
    </xf>
    <xf numFmtId="0" fontId="19" fillId="0" borderId="21" xfId="0" applyFont="1" applyBorder="1" applyAlignment="1" applyProtection="1">
      <alignment horizontal="center" vertical="center"/>
    </xf>
    <xf numFmtId="0" fontId="11" fillId="0" borderId="18" xfId="0" applyFont="1" applyBorder="1" applyAlignment="1" applyProtection="1">
      <alignment horizontal="center" vertical="center"/>
    </xf>
    <xf numFmtId="177" fontId="11" fillId="0" borderId="18" xfId="0" applyNumberFormat="1" applyFont="1" applyBorder="1" applyAlignment="1" applyProtection="1">
      <alignment horizontal="right" vertical="center"/>
    </xf>
    <xf numFmtId="177" fontId="11" fillId="0" borderId="20" xfId="0" applyNumberFormat="1" applyFont="1" applyBorder="1" applyAlignment="1" applyProtection="1">
      <alignment horizontal="right" vertical="center"/>
    </xf>
    <xf numFmtId="0" fontId="19" fillId="0" borderId="10" xfId="0" applyFont="1" applyBorder="1" applyAlignment="1" applyProtection="1">
      <alignment horizontal="center" vertical="center"/>
    </xf>
    <xf numFmtId="0" fontId="19" fillId="0" borderId="12" xfId="0" applyFont="1" applyBorder="1" applyAlignment="1" applyProtection="1">
      <alignment horizontal="center" vertical="center"/>
    </xf>
    <xf numFmtId="0" fontId="20" fillId="0" borderId="12" xfId="0" applyFont="1" applyBorder="1" applyAlignment="1" applyProtection="1">
      <alignment horizontal="center" vertical="center"/>
    </xf>
    <xf numFmtId="0" fontId="17" fillId="0" borderId="12"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33"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35" xfId="0" applyFont="1" applyBorder="1" applyAlignment="1" applyProtection="1">
      <alignment horizontal="center" vertical="center"/>
    </xf>
    <xf numFmtId="0" fontId="19" fillId="0" borderId="36"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14" xfId="0" applyFont="1" applyBorder="1" applyAlignment="1" applyProtection="1">
      <alignment horizontal="center" vertical="center"/>
    </xf>
    <xf numFmtId="0" fontId="19" fillId="0" borderId="22" xfId="0" applyFont="1" applyBorder="1" applyAlignment="1" applyProtection="1">
      <alignment horizontal="center" vertical="center"/>
    </xf>
    <xf numFmtId="0" fontId="19" fillId="0" borderId="2" xfId="0" applyFont="1" applyBorder="1" applyAlignment="1" applyProtection="1">
      <alignment horizontal="center" vertical="center"/>
    </xf>
    <xf numFmtId="0" fontId="10" fillId="0" borderId="2" xfId="0" applyFont="1" applyBorder="1" applyAlignment="1" applyProtection="1">
      <alignment horizontal="center" vertical="center"/>
    </xf>
    <xf numFmtId="177" fontId="11" fillId="0" borderId="2" xfId="1" applyNumberFormat="1" applyFont="1" applyBorder="1" applyAlignment="1" applyProtection="1">
      <alignment horizontal="center" vertical="center"/>
    </xf>
    <xf numFmtId="177" fontId="11" fillId="0" borderId="28" xfId="1" applyNumberFormat="1" applyFont="1" applyBorder="1" applyAlignment="1" applyProtection="1">
      <alignment horizontal="center" vertical="center"/>
    </xf>
    <xf numFmtId="0" fontId="19" fillId="0" borderId="37" xfId="0" applyFont="1" applyBorder="1" applyAlignment="1" applyProtection="1">
      <alignment horizontal="center" vertical="center"/>
    </xf>
    <xf numFmtId="0" fontId="19" fillId="0" borderId="0" xfId="0" applyFont="1" applyAlignment="1" applyProtection="1">
      <alignment horizontal="center" vertical="center"/>
    </xf>
    <xf numFmtId="177" fontId="11" fillId="0" borderId="38" xfId="1" applyNumberFormat="1" applyFont="1" applyBorder="1" applyAlignment="1" applyProtection="1">
      <alignment horizontal="center" vertical="center"/>
    </xf>
    <xf numFmtId="0" fontId="19" fillId="0" borderId="27" xfId="0"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2" borderId="40" xfId="0" applyFont="1" applyFill="1" applyBorder="1" applyAlignment="1" applyProtection="1">
      <alignment horizontal="center" vertical="center"/>
      <protection locked="0"/>
    </xf>
    <xf numFmtId="177" fontId="11" fillId="0" borderId="40" xfId="1" applyNumberFormat="1" applyFont="1" applyBorder="1" applyAlignment="1" applyProtection="1">
      <alignment horizontal="center" vertical="center"/>
    </xf>
    <xf numFmtId="177" fontId="11" fillId="0" borderId="41" xfId="1" applyNumberFormat="1"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6" xfId="0" applyFont="1" applyBorder="1" applyAlignment="1" applyProtection="1">
      <alignment horizontal="center" vertical="center"/>
    </xf>
    <xf numFmtId="177" fontId="11" fillId="0" borderId="42" xfId="1" applyNumberFormat="1" applyFont="1" applyBorder="1" applyAlignment="1" applyProtection="1">
      <alignment horizontal="center" vertical="center"/>
    </xf>
    <xf numFmtId="0" fontId="19" fillId="0" borderId="43" xfId="0" applyFont="1" applyBorder="1" applyAlignment="1" applyProtection="1">
      <alignment horizontal="center" vertical="center"/>
    </xf>
    <xf numFmtId="0" fontId="19" fillId="0" borderId="9" xfId="0" applyFont="1" applyBorder="1" applyAlignment="1" applyProtection="1">
      <alignment horizontal="left" vertical="center"/>
    </xf>
    <xf numFmtId="0" fontId="19" fillId="0" borderId="6" xfId="0"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44" xfId="1" applyNumberFormat="1" applyFont="1" applyBorder="1" applyAlignment="1" applyProtection="1">
      <alignment horizontal="left" vertical="center"/>
    </xf>
    <xf numFmtId="0" fontId="11" fillId="0" borderId="6" xfId="0" applyFont="1" applyBorder="1" applyAlignment="1" applyProtection="1">
      <alignment horizontal="left" vertical="center" wrapText="1"/>
    </xf>
    <xf numFmtId="0" fontId="11" fillId="0" borderId="44" xfId="0" applyFont="1" applyBorder="1" applyAlignment="1" applyProtection="1">
      <alignment horizontal="left" vertical="center" wrapText="1"/>
    </xf>
    <xf numFmtId="0" fontId="19" fillId="0" borderId="34" xfId="0" applyFont="1" applyBorder="1" applyAlignment="1" applyProtection="1">
      <alignment horizontal="left" vertical="center"/>
    </xf>
    <xf numFmtId="178" fontId="11" fillId="0" borderId="34" xfId="1" applyNumberFormat="1" applyFont="1" applyBorder="1" applyAlignment="1" applyProtection="1">
      <alignment horizontal="left" vertical="center"/>
    </xf>
    <xf numFmtId="0" fontId="11" fillId="0" borderId="34" xfId="0" applyFont="1" applyBorder="1" applyAlignment="1" applyProtection="1">
      <alignment horizontal="left" vertical="center" wrapText="1"/>
    </xf>
    <xf numFmtId="0" fontId="19" fillId="0" borderId="0" xfId="0" applyFont="1" applyBorder="1" applyAlignment="1" applyProtection="1">
      <alignment horizontal="left" vertical="center"/>
    </xf>
    <xf numFmtId="178" fontId="11" fillId="0" borderId="0" xfId="1" applyNumberFormat="1" applyFont="1" applyBorder="1" applyAlignment="1" applyProtection="1">
      <alignment horizontal="left" vertical="center"/>
    </xf>
    <xf numFmtId="0" fontId="11" fillId="0" borderId="0" xfId="0" applyFont="1" applyBorder="1" applyAlignment="1" applyProtection="1">
      <alignment horizontal="left" vertical="center" wrapText="1"/>
    </xf>
    <xf numFmtId="0" fontId="18" fillId="0" borderId="0" xfId="0" applyFont="1" applyAlignment="1" applyProtection="1">
      <alignment horizontal="left" vertical="top" wrapText="1"/>
    </xf>
    <xf numFmtId="0" fontId="18" fillId="0" borderId="0" xfId="0" applyFont="1" applyBorder="1" applyAlignment="1" applyProtection="1">
      <alignment vertical="top" wrapText="1"/>
    </xf>
    <xf numFmtId="0" fontId="18" fillId="0" borderId="0" xfId="0" applyFont="1" applyAlignment="1" applyProtection="1">
      <alignment vertical="top"/>
    </xf>
    <xf numFmtId="0" fontId="18" fillId="0" borderId="0" xfId="0" applyFont="1" applyAlignment="1" applyProtection="1">
      <alignment vertical="top" wrapText="1"/>
    </xf>
    <xf numFmtId="0" fontId="18" fillId="0" borderId="0" xfId="0" applyFont="1" applyBorder="1" applyAlignment="1" applyProtection="1">
      <alignment vertical="top"/>
    </xf>
    <xf numFmtId="0" fontId="21" fillId="0" borderId="0" xfId="0" applyFont="1" applyAlignment="1">
      <alignment horizontal="center" vertical="center" textRotation="180" wrapText="1"/>
    </xf>
    <xf numFmtId="0" fontId="13" fillId="0" borderId="0" xfId="0" applyFont="1" applyProtection="1">
      <alignment vertical="center"/>
      <protection locked="0"/>
    </xf>
    <xf numFmtId="0" fontId="8" fillId="0" borderId="0" xfId="0" applyNumberFormat="1" applyFont="1" applyProtection="1">
      <alignment vertical="center"/>
      <protection locked="0"/>
    </xf>
    <xf numFmtId="0" fontId="22" fillId="0" borderId="0" xfId="0" applyFont="1" applyProtection="1">
      <alignment vertical="center"/>
      <protection locked="0"/>
    </xf>
    <xf numFmtId="0" fontId="21" fillId="0" borderId="0" xfId="0" applyFont="1" applyAlignment="1">
      <alignment vertical="center" textRotation="180"/>
    </xf>
    <xf numFmtId="0" fontId="23" fillId="0" borderId="0" xfId="0" applyFont="1" applyFill="1" applyAlignment="1">
      <alignment vertical="center"/>
    </xf>
    <xf numFmtId="0" fontId="8" fillId="0" borderId="0" xfId="0" applyFont="1" applyAlignment="1" applyProtection="1">
      <alignment vertical="center" wrapText="1"/>
      <protection locked="0"/>
    </xf>
    <xf numFmtId="0" fontId="24" fillId="0" borderId="0" xfId="0" applyFont="1" applyAlignment="1">
      <alignment horizontal="center" vertical="center" wrapText="1"/>
    </xf>
    <xf numFmtId="0" fontId="25" fillId="0" borderId="0" xfId="0" applyFont="1" applyAlignment="1" applyProtection="1">
      <alignment vertical="top" wrapText="1"/>
      <protection locked="0"/>
    </xf>
    <xf numFmtId="0" fontId="13" fillId="0" borderId="0" xfId="0" applyFont="1" applyAlignment="1" applyProtection="1">
      <alignment horizontal="left" vertical="top" wrapText="1"/>
      <protection locked="0"/>
    </xf>
    <xf numFmtId="0" fontId="0" fillId="0" borderId="0" xfId="0" applyFont="1" applyAlignment="1">
      <alignment vertical="center" wrapText="1"/>
    </xf>
    <xf numFmtId="0" fontId="0" fillId="0" borderId="0" xfId="0" applyAlignment="1">
      <alignment vertical="center" wrapText="1"/>
    </xf>
    <xf numFmtId="0" fontId="0" fillId="2"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27</xdr:row>
      <xdr:rowOff>0</xdr:rowOff>
    </xdr:from>
    <xdr:to>
      <xdr:col>55</xdr:col>
      <xdr:colOff>57150</xdr:colOff>
      <xdr:row>68</xdr:row>
      <xdr:rowOff>171450</xdr:rowOff>
    </xdr:to>
    <xdr:sp>
      <xdr:nvSpPr>
        <xdr:cNvPr id="3" name="文本框 2"/>
        <xdr:cNvSpPr txBox="1"/>
      </xdr:nvSpPr>
      <xdr:spPr>
        <a:xfrm>
          <a:off x="0" y="12433935"/>
          <a:ext cx="16332200" cy="10819765"/>
        </a:xfrm>
        <a:prstGeom prst="rect">
          <a:avLst/>
        </a:prstGeom>
        <a:extLst>
          <a:ext uri="{909E8E84-426E-40DD-AFC4-6F175D3DCCD1}">
            <a14:hiddenFill xmlns:a14="http://schemas.microsoft.com/office/drawing/2010/main">
              <a:solidFill>
                <a:schemeClr val="tx1"/>
              </a:solidFill>
            </a14:hiddenFill>
          </a:ext>
        </a:extLst>
      </xdr:spPr>
      <xdr:style>
        <a:lnRef idx="2">
          <a:schemeClr val="dk1"/>
        </a:lnRef>
        <a:fillRef idx="1">
          <a:schemeClr val="lt1"/>
        </a:fillRef>
        <a:effectRef idx="0">
          <a:schemeClr val="dk1"/>
        </a:effectRef>
        <a:fontRef idx="minor">
          <a:schemeClr val="dk1"/>
        </a:fontRef>
      </xdr:style>
      <xdr:txBody>
        <a:bodyPr vertOverflow="clip" horzOverflow="clip" vert="vert"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sz="1100"/>
        </a:p>
        <a:p>
          <a:pPr algn="l"/>
          <a:r>
            <a:rPr lang="zh-CN" altLang="en-US" sz="1100"/>
            <a:t>                                                                                            </a:t>
          </a:r>
          <a:endParaRPr lang="zh-CN" altLang="en-US" sz="1100"/>
        </a:p>
        <a:p>
          <a:pPr algn="l"/>
          <a:r>
            <a:rPr lang="zh-CN" altLang="en-US" sz="1100"/>
            <a:t>   </a:t>
          </a:r>
          <a:r>
            <a:rPr lang="zh-CN" altLang="en-US" sz="1200"/>
            <a:t>                                                                                                          原      始      单      据      粘      贴      页</a:t>
          </a:r>
          <a:endParaRPr lang="zh-CN" altLang="en-US" sz="1100"/>
        </a:p>
        <a:p>
          <a:pPr algn="l"/>
          <a:endParaRPr lang="zh-CN" altLang="en-US" sz="1100"/>
        </a:p>
        <a:p>
          <a:pPr algn="l"/>
          <a:endParaRPr lang="zh-CN" altLang="en-US" sz="1100"/>
        </a:p>
        <a:p>
          <a:pPr algn="l"/>
          <a:endParaRPr lang="zh-CN" altLang="en-US" sz="1100"/>
        </a:p>
        <a:p>
          <a:pPr algn="l"/>
          <a:r>
            <a:rPr lang="zh-CN" altLang="en-US" sz="1100"/>
            <a:t>粘</a:t>
          </a:r>
          <a:endParaRPr lang="zh-CN" altLang="en-US" sz="1100"/>
        </a:p>
        <a:p>
          <a:pPr algn="l"/>
          <a:endParaRPr lang="zh-CN" altLang="en-US" sz="1100"/>
        </a:p>
        <a:p>
          <a:pPr algn="l"/>
          <a:endParaRPr lang="zh-CN" altLang="en-US" sz="1100"/>
        </a:p>
        <a:p>
          <a:pPr algn="l"/>
          <a:r>
            <a:rPr lang="zh-CN" altLang="en-US" sz="1100"/>
            <a:t>贴</a:t>
          </a:r>
          <a:endParaRPr lang="zh-CN" altLang="en-US" sz="1100"/>
        </a:p>
        <a:p>
          <a:pPr algn="l"/>
          <a:endParaRPr lang="zh-CN" altLang="en-US" sz="1100"/>
        </a:p>
        <a:p>
          <a:pPr algn="l"/>
          <a:endParaRPr lang="zh-CN" altLang="en-US" sz="1100"/>
        </a:p>
        <a:p>
          <a:pPr algn="l"/>
          <a:r>
            <a:rPr lang="zh-CN" altLang="en-US" sz="1100"/>
            <a:t>线</a:t>
          </a:r>
          <a:endParaRPr lang="zh-CN" altLang="en-US" sz="1100"/>
        </a:p>
        <a:p>
          <a:pPr algn="l"/>
          <a:endParaRPr lang="zh-CN" altLang="en-US" sz="1100"/>
        </a:p>
        <a:p>
          <a:pPr algn="l"/>
          <a:endParaRPr lang="zh-CN" altLang="en-US" sz="1100"/>
        </a:p>
        <a:p>
          <a:pPr algn="l"/>
          <a:endParaRPr lang="zh-CN" altLang="en-US" sz="1100"/>
        </a:p>
        <a:p>
          <a:pPr algn="l"/>
          <a:r>
            <a:rPr lang="zh-CN" altLang="en-US" sz="1100"/>
            <a:t>                                                                                                                                                                                                                                                                                                </a:t>
          </a:r>
          <a:endParaRPr lang="zh-CN" altLang="en-US" sz="11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G16"/>
  <sheetViews>
    <sheetView workbookViewId="0">
      <selection activeCell="A3" sqref="A3"/>
    </sheetView>
  </sheetViews>
  <sheetFormatPr defaultColWidth="9" defaultRowHeight="14.4"/>
  <cols>
    <col min="1" max="1" width="131.694444444444" customWidth="1"/>
  </cols>
  <sheetData>
    <row r="1" ht="74" customHeight="1" spans="1:59">
      <c r="A1" s="193" t="s">
        <v>0</v>
      </c>
    </row>
    <row r="2" s="192" customFormat="1" ht="41" customHeight="1" spans="1:59">
      <c r="A2" s="194" t="s">
        <v>1</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5"/>
    </row>
    <row r="3" ht="194" customHeight="1" spans="1:59">
      <c r="A3" s="196" t="s">
        <v>2</v>
      </c>
    </row>
    <row r="4" ht="81" customHeight="1" spans="1:59">
      <c r="A4" s="196" t="s">
        <v>3</v>
      </c>
    </row>
    <row r="5" ht="86.4" spans="1:59">
      <c r="A5" s="196" t="s">
        <v>4</v>
      </c>
    </row>
    <row r="6" ht="43.2" spans="1:59">
      <c r="A6" s="197" t="s">
        <v>5</v>
      </c>
    </row>
    <row r="7" ht="112" customHeight="1" spans="1:59">
      <c r="A7" s="196" t="s">
        <v>6</v>
      </c>
    </row>
    <row r="8" ht="58" customHeight="1" spans="1:59">
      <c r="A8" s="196" t="s">
        <v>7</v>
      </c>
    </row>
    <row r="9" ht="57.6" spans="1:59">
      <c r="A9" s="196" t="s">
        <v>8</v>
      </c>
    </row>
    <row r="10" ht="28.8" spans="1:59">
      <c r="A10" s="197" t="s">
        <v>9</v>
      </c>
    </row>
    <row r="11" ht="28.8" spans="1:59">
      <c r="A11" s="196" t="s">
        <v>10</v>
      </c>
    </row>
    <row r="12" ht="43.2" spans="1:59">
      <c r="A12" s="196" t="s">
        <v>11</v>
      </c>
    </row>
    <row r="13" ht="60" customHeight="1" spans="1:59">
      <c r="A13" s="196" t="s">
        <v>12</v>
      </c>
    </row>
    <row r="14" ht="45" customHeight="1" spans="1:59">
      <c r="A14" s="198" t="s">
        <v>13</v>
      </c>
    </row>
    <row r="15" ht="50" customHeight="1" spans="1:59">
      <c r="A15" s="196" t="s">
        <v>14</v>
      </c>
    </row>
    <row r="16" ht="46" customHeight="1" spans="1:59">
      <c r="A16" s="197"/>
    </row>
  </sheetData>
  <pageMargins left="0.7" right="0.156944444444444" top="0.75" bottom="0.75" header="0.393055555555556"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153"/>
  <sheetViews>
    <sheetView tabSelected="1" view="pageBreakPreview" zoomScale="60" zoomScalePageLayoutView="10" zoomScaleNormal="60" workbookViewId="0">
      <pane ySplit="1" topLeftCell="A2" activePane="bottomLeft" state="frozen"/>
      <selection/>
      <selection pane="bottomLeft" activeCell="A1" sqref="A1:BF1"/>
    </sheetView>
  </sheetViews>
  <sheetFormatPr defaultColWidth="9" defaultRowHeight="13.8"/>
  <cols>
    <col min="1" max="29" width="4.31481481481481" style="37" customWidth="1"/>
    <col min="30" max="33" width="4.31481481481481" style="38" customWidth="1"/>
    <col min="34" max="34" width="4.31481481481481" style="39" customWidth="1"/>
    <col min="35" max="44" width="4.31481481481481" style="37" customWidth="1"/>
    <col min="45" max="45" width="4.31481481481481" style="39" customWidth="1"/>
    <col min="46" max="58" width="4.31481481481481" style="37" customWidth="1"/>
    <col min="59" max="59" width="4.31481481481481" style="39" customWidth="1"/>
    <col min="60" max="16384" width="9" style="37"/>
  </cols>
  <sheetData>
    <row r="1" s="31" customFormat="1" ht="223" customHeight="1" spans="1:64">
      <c r="A1" s="40" t="s">
        <v>15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1"/>
    </row>
    <row r="2" s="32" customFormat="1" ht="99" customHeight="1" spans="1:64">
      <c r="A2" s="42" t="s">
        <v>16</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row>
    <row r="3" ht="22.9" customHeight="1" spans="1:64">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3" t="s">
        <v>17</v>
      </c>
      <c r="AJ3" s="44"/>
      <c r="AK3" s="44"/>
      <c r="AL3" s="45"/>
      <c r="AM3" s="45"/>
      <c r="AN3" s="45"/>
      <c r="AO3" s="45"/>
      <c r="AP3" s="45"/>
      <c r="AQ3" s="45"/>
      <c r="AR3" s="45"/>
      <c r="AS3" s="45"/>
      <c r="AT3" s="45"/>
      <c r="AU3" s="45"/>
      <c r="AV3" s="46"/>
      <c r="AW3" s="46"/>
      <c r="AX3" s="46"/>
      <c r="AY3" s="46"/>
      <c r="AZ3" s="46"/>
      <c r="BA3" s="47" t="s">
        <v>18</v>
      </c>
      <c r="BB3" s="47"/>
      <c r="BC3" s="47"/>
      <c r="BD3" s="46"/>
      <c r="BE3" s="48"/>
      <c r="BF3" s="48"/>
      <c r="BG3" s="48"/>
    </row>
    <row r="4" ht="34.5" customHeight="1" spans="1:64">
      <c r="A4" s="49" t="s">
        <v>19</v>
      </c>
      <c r="B4" s="50"/>
      <c r="C4" s="50"/>
      <c r="D4" s="50"/>
      <c r="E4" s="50"/>
      <c r="F4" s="51"/>
      <c r="G4" s="52"/>
      <c r="H4" s="52"/>
      <c r="I4" s="52"/>
      <c r="J4" s="52"/>
      <c r="K4" s="53"/>
      <c r="L4" s="50" t="s">
        <v>20</v>
      </c>
      <c r="M4" s="50"/>
      <c r="N4" s="50"/>
      <c r="O4" s="50"/>
      <c r="P4" s="50"/>
      <c r="Q4" s="54"/>
      <c r="R4" s="55"/>
      <c r="S4" s="55"/>
      <c r="T4" s="55"/>
      <c r="U4" s="55"/>
      <c r="V4" s="56"/>
      <c r="W4" s="57" t="s">
        <v>21</v>
      </c>
      <c r="X4" s="57"/>
      <c r="Y4" s="57"/>
      <c r="Z4" s="57"/>
      <c r="AA4" s="57"/>
      <c r="AB4" s="57"/>
      <c r="AC4" s="57"/>
      <c r="AD4" s="58">
        <f ca="1">TODAY()</f>
        <v>45966</v>
      </c>
      <c r="AE4" s="59"/>
      <c r="AF4" s="59"/>
      <c r="AG4" s="59"/>
      <c r="AH4" s="59"/>
      <c r="AI4" s="59"/>
      <c r="AJ4" s="59"/>
      <c r="AK4" s="60"/>
      <c r="AL4" s="50" t="s">
        <v>22</v>
      </c>
      <c r="AM4" s="57"/>
      <c r="AN4" s="57"/>
      <c r="AO4" s="57"/>
      <c r="AP4" s="57"/>
      <c r="AQ4" s="54"/>
      <c r="AR4" s="55"/>
      <c r="AS4" s="55"/>
      <c r="AT4" s="55"/>
      <c r="AU4" s="55"/>
      <c r="AV4" s="56"/>
      <c r="AW4" s="50" t="s">
        <v>23</v>
      </c>
      <c r="AX4" s="57"/>
      <c r="AY4" s="57"/>
      <c r="AZ4" s="57"/>
      <c r="BA4" s="57"/>
      <c r="BB4" s="61"/>
      <c r="BC4" s="62"/>
      <c r="BD4" s="62"/>
      <c r="BE4" s="62"/>
      <c r="BF4" s="62"/>
      <c r="BG4" s="63"/>
      <c r="BL4" s="32"/>
    </row>
    <row r="5" ht="38.25" customHeight="1" spans="1:64">
      <c r="A5" s="64" t="s">
        <v>24</v>
      </c>
      <c r="B5" s="65"/>
      <c r="C5" s="65"/>
      <c r="D5" s="65"/>
      <c r="E5" s="65"/>
      <c r="F5" s="66"/>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8"/>
      <c r="AI5" s="69" t="s">
        <v>25</v>
      </c>
      <c r="AJ5" s="65"/>
      <c r="AK5" s="65"/>
      <c r="AL5" s="65"/>
      <c r="AM5" s="65"/>
      <c r="AN5" s="70"/>
      <c r="AO5" s="67"/>
      <c r="AP5" s="67"/>
      <c r="AQ5" s="67"/>
      <c r="AR5" s="67"/>
      <c r="AS5" s="67"/>
      <c r="AT5" s="67"/>
      <c r="AU5" s="67"/>
      <c r="AV5" s="67"/>
      <c r="AW5" s="67"/>
      <c r="AX5" s="67"/>
      <c r="AY5" s="67"/>
      <c r="AZ5" s="67"/>
      <c r="BA5" s="67"/>
      <c r="BB5" s="67"/>
      <c r="BC5" s="67"/>
      <c r="BD5" s="67"/>
      <c r="BE5" s="67"/>
      <c r="BF5" s="67"/>
      <c r="BG5" s="68"/>
    </row>
    <row r="6" s="33" customFormat="1" ht="30" customHeight="1" spans="1:64">
      <c r="A6" s="71" t="s">
        <v>26</v>
      </c>
      <c r="B6" s="72"/>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4"/>
      <c r="AF6" s="74"/>
      <c r="AG6" s="74"/>
      <c r="AH6" s="75"/>
      <c r="AI6" s="76" t="s">
        <v>27</v>
      </c>
      <c r="AJ6" s="77"/>
      <c r="AK6" s="77"/>
      <c r="AL6" s="78"/>
      <c r="AM6" s="78"/>
      <c r="AN6" s="78"/>
      <c r="AO6" s="79"/>
      <c r="AP6" s="79"/>
      <c r="AQ6" s="79"/>
      <c r="AR6" s="79"/>
      <c r="AS6" s="79"/>
      <c r="AT6" s="71" t="s">
        <v>28</v>
      </c>
      <c r="AU6" s="72"/>
      <c r="AV6" s="72"/>
      <c r="AW6" s="72"/>
      <c r="AX6" s="72"/>
      <c r="AY6" s="73"/>
      <c r="AZ6" s="73"/>
      <c r="BA6" s="73"/>
      <c r="BB6" s="73"/>
      <c r="BC6" s="73"/>
      <c r="BD6" s="74"/>
      <c r="BE6" s="74"/>
      <c r="BF6" s="74"/>
      <c r="BG6" s="75"/>
    </row>
    <row r="7" s="34" customFormat="1" ht="30" customHeight="1" spans="1:64">
      <c r="A7" s="80" t="s">
        <v>29</v>
      </c>
      <c r="B7" s="81"/>
      <c r="C7" s="81"/>
      <c r="D7" s="81"/>
      <c r="E7" s="81"/>
      <c r="F7" s="81"/>
      <c r="G7" s="81"/>
      <c r="H7" s="81"/>
      <c r="I7" s="81"/>
      <c r="J7" s="81"/>
      <c r="K7" s="81"/>
      <c r="L7" s="82" t="s">
        <v>30</v>
      </c>
      <c r="M7" s="82"/>
      <c r="N7" s="82"/>
      <c r="O7" s="82"/>
      <c r="P7" s="82"/>
      <c r="Q7" s="82"/>
      <c r="R7" s="82"/>
      <c r="S7" s="82"/>
      <c r="T7" s="82"/>
      <c r="U7" s="82"/>
      <c r="V7" s="82"/>
      <c r="W7" s="83" t="s">
        <v>31</v>
      </c>
      <c r="X7" s="84"/>
      <c r="Y7" s="85"/>
      <c r="Z7" s="86" t="s">
        <v>32</v>
      </c>
      <c r="AA7" s="84"/>
      <c r="AB7" s="85"/>
      <c r="AC7" s="87" t="s">
        <v>33</v>
      </c>
      <c r="AD7" s="88"/>
      <c r="AE7" s="87" t="s">
        <v>34</v>
      </c>
      <c r="AF7" s="89"/>
      <c r="AG7" s="89"/>
      <c r="AH7" s="90"/>
      <c r="AI7" s="91" t="s">
        <v>35</v>
      </c>
      <c r="AJ7" s="84"/>
      <c r="AK7" s="85"/>
      <c r="AL7" s="83" t="s">
        <v>36</v>
      </c>
      <c r="AM7" s="85"/>
      <c r="AN7" s="83" t="s">
        <v>37</v>
      </c>
      <c r="AO7" s="85"/>
      <c r="AP7" s="86" t="s">
        <v>38</v>
      </c>
      <c r="AQ7" s="84"/>
      <c r="AR7" s="84"/>
      <c r="AS7" s="92"/>
      <c r="AT7" s="93" t="s">
        <v>39</v>
      </c>
      <c r="AU7" s="89"/>
      <c r="AV7" s="89"/>
      <c r="AW7" s="89"/>
      <c r="AX7" s="88"/>
      <c r="AY7" s="83" t="s">
        <v>40</v>
      </c>
      <c r="AZ7" s="84"/>
      <c r="BA7" s="85"/>
      <c r="BB7" s="86" t="s">
        <v>41</v>
      </c>
      <c r="BC7" s="85"/>
      <c r="BD7" s="86" t="s">
        <v>38</v>
      </c>
      <c r="BE7" s="84"/>
      <c r="BF7" s="84"/>
      <c r="BG7" s="92"/>
    </row>
    <row r="8" s="34" customFormat="1" ht="30" customHeight="1" spans="1:64">
      <c r="A8" s="94" t="s">
        <v>42</v>
      </c>
      <c r="B8" s="82"/>
      <c r="C8" s="82" t="s">
        <v>43</v>
      </c>
      <c r="D8" s="82"/>
      <c r="E8" s="82" t="s">
        <v>44</v>
      </c>
      <c r="F8" s="82"/>
      <c r="G8" s="82" t="s">
        <v>45</v>
      </c>
      <c r="H8" s="82"/>
      <c r="I8" s="82"/>
      <c r="J8" s="82"/>
      <c r="K8" s="82"/>
      <c r="L8" s="82" t="s">
        <v>42</v>
      </c>
      <c r="M8" s="82"/>
      <c r="N8" s="82" t="s">
        <v>43</v>
      </c>
      <c r="O8" s="82"/>
      <c r="P8" s="82" t="s">
        <v>44</v>
      </c>
      <c r="Q8" s="82"/>
      <c r="R8" s="82" t="s">
        <v>46</v>
      </c>
      <c r="S8" s="82"/>
      <c r="T8" s="82"/>
      <c r="U8" s="82"/>
      <c r="V8" s="82"/>
      <c r="W8" s="95"/>
      <c r="X8" s="96"/>
      <c r="Y8" s="97"/>
      <c r="Z8" s="95"/>
      <c r="AA8" s="96"/>
      <c r="AB8" s="97"/>
      <c r="AC8" s="98"/>
      <c r="AD8" s="99"/>
      <c r="AE8" s="98"/>
      <c r="AF8" s="100"/>
      <c r="AG8" s="100"/>
      <c r="AH8" s="101"/>
      <c r="AI8" s="102"/>
      <c r="AJ8" s="96"/>
      <c r="AK8" s="97"/>
      <c r="AL8" s="95"/>
      <c r="AM8" s="97"/>
      <c r="AN8" s="95"/>
      <c r="AO8" s="97"/>
      <c r="AP8" s="95"/>
      <c r="AQ8" s="96"/>
      <c r="AR8" s="96"/>
      <c r="AS8" s="103"/>
      <c r="AT8" s="104"/>
      <c r="AU8" s="100"/>
      <c r="AV8" s="100"/>
      <c r="AW8" s="100"/>
      <c r="AX8" s="99"/>
      <c r="AY8" s="95"/>
      <c r="AZ8" s="96"/>
      <c r="BA8" s="97"/>
      <c r="BB8" s="95"/>
      <c r="BC8" s="97"/>
      <c r="BD8" s="95"/>
      <c r="BE8" s="96"/>
      <c r="BF8" s="96"/>
      <c r="BG8" s="103"/>
    </row>
    <row r="9" s="35" customFormat="1" ht="23.25" customHeight="1" spans="1:64">
      <c r="A9" s="105"/>
      <c r="B9" s="106"/>
      <c r="C9" s="107"/>
      <c r="D9" s="106"/>
      <c r="E9" s="107"/>
      <c r="F9" s="106"/>
      <c r="G9" s="108"/>
      <c r="H9" s="109"/>
      <c r="I9" s="109"/>
      <c r="J9" s="109"/>
      <c r="K9" s="109"/>
      <c r="L9" s="107"/>
      <c r="M9" s="106"/>
      <c r="N9" s="107"/>
      <c r="O9" s="106"/>
      <c r="P9" s="107"/>
      <c r="Q9" s="106"/>
      <c r="R9" s="108"/>
      <c r="S9" s="109"/>
      <c r="T9" s="109"/>
      <c r="U9" s="109"/>
      <c r="V9" s="109"/>
      <c r="W9" s="110" t="s">
        <v>47</v>
      </c>
      <c r="X9" s="111"/>
      <c r="Y9" s="112"/>
      <c r="Z9" s="113">
        <v>238</v>
      </c>
      <c r="AA9" s="114"/>
      <c r="AB9" s="115"/>
      <c r="AC9" s="116">
        <v>1</v>
      </c>
      <c r="AD9" s="117"/>
      <c r="AE9" s="118">
        <f>AC9*Z9</f>
        <v>238</v>
      </c>
      <c r="AF9" s="119"/>
      <c r="AG9" s="119"/>
      <c r="AH9" s="120"/>
      <c r="AI9" s="121">
        <f>658.12/2</f>
        <v>329.06</v>
      </c>
      <c r="AJ9" s="114"/>
      <c r="AK9" s="115"/>
      <c r="AL9" s="107">
        <v>2</v>
      </c>
      <c r="AM9" s="106"/>
      <c r="AN9" s="107">
        <v>1</v>
      </c>
      <c r="AO9" s="106"/>
      <c r="AP9" s="122">
        <f>AI9*AL9*AN9</f>
        <v>658.12</v>
      </c>
      <c r="AQ9" s="123"/>
      <c r="AR9" s="123"/>
      <c r="AS9" s="124"/>
      <c r="AT9" s="105"/>
      <c r="AU9" s="125"/>
      <c r="AV9" s="125"/>
      <c r="AW9" s="125"/>
      <c r="AX9" s="106"/>
      <c r="AY9" s="113"/>
      <c r="AZ9" s="114"/>
      <c r="BA9" s="115"/>
      <c r="BB9" s="107"/>
      <c r="BC9" s="106"/>
      <c r="BD9" s="122">
        <f>BB9*AY9</f>
        <v>0</v>
      </c>
      <c r="BE9" s="123"/>
      <c r="BF9" s="123"/>
      <c r="BG9" s="124"/>
    </row>
    <row r="10" s="35" customFormat="1" ht="23.25" customHeight="1" spans="1:64">
      <c r="A10" s="105"/>
      <c r="B10" s="106"/>
      <c r="C10" s="107"/>
      <c r="D10" s="106"/>
      <c r="E10" s="107"/>
      <c r="F10" s="106"/>
      <c r="G10" s="109"/>
      <c r="H10" s="109"/>
      <c r="I10" s="109"/>
      <c r="J10" s="109"/>
      <c r="K10" s="109"/>
      <c r="L10" s="107"/>
      <c r="M10" s="106"/>
      <c r="N10" s="107"/>
      <c r="O10" s="106"/>
      <c r="P10" s="107"/>
      <c r="Q10" s="106"/>
      <c r="R10" s="108"/>
      <c r="S10" s="109"/>
      <c r="T10" s="109"/>
      <c r="U10" s="109"/>
      <c r="V10" s="109"/>
      <c r="W10" s="110" t="s">
        <v>47</v>
      </c>
      <c r="X10" s="111"/>
      <c r="Y10" s="112"/>
      <c r="Z10" s="113">
        <v>224</v>
      </c>
      <c r="AA10" s="114"/>
      <c r="AB10" s="115"/>
      <c r="AC10" s="116">
        <v>1</v>
      </c>
      <c r="AD10" s="117"/>
      <c r="AE10" s="118">
        <f>AC10*Z10</f>
        <v>224</v>
      </c>
      <c r="AF10" s="119"/>
      <c r="AG10" s="119"/>
      <c r="AH10" s="120"/>
      <c r="AI10" s="121">
        <v>300</v>
      </c>
      <c r="AJ10" s="114"/>
      <c r="AK10" s="115"/>
      <c r="AL10" s="107">
        <v>2</v>
      </c>
      <c r="AM10" s="106"/>
      <c r="AN10" s="107">
        <v>1</v>
      </c>
      <c r="AO10" s="106"/>
      <c r="AP10" s="122">
        <f t="shared" ref="AP10:AP14" si="0">AI10*AL10*AN10</f>
        <v>600</v>
      </c>
      <c r="AQ10" s="123"/>
      <c r="AR10" s="123"/>
      <c r="AS10" s="124"/>
      <c r="AT10" s="105"/>
      <c r="AU10" s="125"/>
      <c r="AV10" s="125"/>
      <c r="AW10" s="125"/>
      <c r="AX10" s="106"/>
      <c r="AY10" s="113"/>
      <c r="AZ10" s="114"/>
      <c r="BA10" s="115"/>
      <c r="BB10" s="107"/>
      <c r="BC10" s="106"/>
      <c r="BD10" s="122">
        <f t="shared" ref="BD10:BD14" si="1">BB10*AY10</f>
        <v>0</v>
      </c>
      <c r="BE10" s="123"/>
      <c r="BF10" s="123"/>
      <c r="BG10" s="124"/>
    </row>
    <row r="11" s="35" customFormat="1" ht="23.25" customHeight="1" spans="1:64">
      <c r="A11" s="105"/>
      <c r="B11" s="106"/>
      <c r="C11" s="107"/>
      <c r="D11" s="106"/>
      <c r="E11" s="107"/>
      <c r="F11" s="106"/>
      <c r="G11" s="109"/>
      <c r="H11" s="109"/>
      <c r="I11" s="109"/>
      <c r="J11" s="109"/>
      <c r="K11" s="109"/>
      <c r="L11" s="107"/>
      <c r="M11" s="106"/>
      <c r="N11" s="107"/>
      <c r="O11" s="106"/>
      <c r="P11" s="107"/>
      <c r="Q11" s="106"/>
      <c r="R11" s="108" t="s">
        <v>48</v>
      </c>
      <c r="S11" s="109"/>
      <c r="T11" s="109"/>
      <c r="U11" s="109"/>
      <c r="V11" s="109"/>
      <c r="W11" s="110"/>
      <c r="X11" s="111"/>
      <c r="Y11" s="112"/>
      <c r="Z11" s="113"/>
      <c r="AA11" s="114"/>
      <c r="AB11" s="115"/>
      <c r="AC11" s="116"/>
      <c r="AD11" s="117"/>
      <c r="AE11" s="118">
        <f t="shared" ref="AE11:AE14" si="2">AC11*Z11</f>
        <v>0</v>
      </c>
      <c r="AF11" s="119"/>
      <c r="AG11" s="119"/>
      <c r="AH11" s="120"/>
      <c r="AI11" s="121"/>
      <c r="AJ11" s="114"/>
      <c r="AK11" s="115"/>
      <c r="AL11" s="107"/>
      <c r="AM11" s="106"/>
      <c r="AN11" s="107"/>
      <c r="AO11" s="106"/>
      <c r="AP11" s="122">
        <f t="shared" si="0"/>
        <v>0</v>
      </c>
      <c r="AQ11" s="123"/>
      <c r="AR11" s="123"/>
      <c r="AS11" s="124"/>
      <c r="AT11" s="105"/>
      <c r="AU11" s="125"/>
      <c r="AV11" s="125"/>
      <c r="AW11" s="125"/>
      <c r="AX11" s="106"/>
      <c r="AY11" s="113"/>
      <c r="AZ11" s="114"/>
      <c r="BA11" s="115"/>
      <c r="BB11" s="107"/>
      <c r="BC11" s="106"/>
      <c r="BD11" s="122">
        <f t="shared" si="1"/>
        <v>0</v>
      </c>
      <c r="BE11" s="123"/>
      <c r="BF11" s="123"/>
      <c r="BG11" s="124"/>
    </row>
    <row r="12" s="35" customFormat="1" ht="23.25" customHeight="1" spans="1:64">
      <c r="A12" s="105"/>
      <c r="B12" s="106"/>
      <c r="C12" s="107"/>
      <c r="D12" s="106"/>
      <c r="E12" s="107"/>
      <c r="F12" s="106"/>
      <c r="G12" s="109"/>
      <c r="H12" s="109"/>
      <c r="I12" s="109"/>
      <c r="J12" s="109"/>
      <c r="K12" s="109"/>
      <c r="L12" s="107"/>
      <c r="M12" s="106"/>
      <c r="N12" s="107"/>
      <c r="O12" s="106"/>
      <c r="P12" s="107"/>
      <c r="Q12" s="106"/>
      <c r="R12" s="108"/>
      <c r="S12" s="109"/>
      <c r="T12" s="109"/>
      <c r="U12" s="109"/>
      <c r="V12" s="109"/>
      <c r="W12" s="110"/>
      <c r="X12" s="111"/>
      <c r="Y12" s="112"/>
      <c r="Z12" s="113"/>
      <c r="AA12" s="114"/>
      <c r="AB12" s="115"/>
      <c r="AC12" s="116"/>
      <c r="AD12" s="117"/>
      <c r="AE12" s="118">
        <f t="shared" si="2"/>
        <v>0</v>
      </c>
      <c r="AF12" s="119"/>
      <c r="AG12" s="119"/>
      <c r="AH12" s="120"/>
      <c r="AI12" s="121"/>
      <c r="AJ12" s="114"/>
      <c r="AK12" s="115"/>
      <c r="AL12" s="107"/>
      <c r="AM12" s="106"/>
      <c r="AN12" s="107"/>
      <c r="AO12" s="106"/>
      <c r="AP12" s="122">
        <f t="shared" si="0"/>
        <v>0</v>
      </c>
      <c r="AQ12" s="123"/>
      <c r="AR12" s="123"/>
      <c r="AS12" s="124"/>
      <c r="AT12" s="105"/>
      <c r="AU12" s="125"/>
      <c r="AV12" s="125"/>
      <c r="AW12" s="125"/>
      <c r="AX12" s="106"/>
      <c r="AY12" s="113"/>
      <c r="AZ12" s="114"/>
      <c r="BA12" s="115"/>
      <c r="BB12" s="107"/>
      <c r="BC12" s="106"/>
      <c r="BD12" s="122">
        <f t="shared" si="1"/>
        <v>0</v>
      </c>
      <c r="BE12" s="123"/>
      <c r="BF12" s="123"/>
      <c r="BG12" s="124"/>
      <c r="BJ12" s="34"/>
    </row>
    <row r="13" s="35" customFormat="1" ht="23.25" customHeight="1" spans="1:64">
      <c r="A13" s="105"/>
      <c r="B13" s="106"/>
      <c r="C13" s="107"/>
      <c r="D13" s="106"/>
      <c r="E13" s="107"/>
      <c r="F13" s="106"/>
      <c r="G13" s="109"/>
      <c r="H13" s="109"/>
      <c r="I13" s="109"/>
      <c r="J13" s="109"/>
      <c r="K13" s="109"/>
      <c r="L13" s="107"/>
      <c r="M13" s="106"/>
      <c r="N13" s="107"/>
      <c r="O13" s="106"/>
      <c r="P13" s="107"/>
      <c r="Q13" s="106"/>
      <c r="R13" s="108"/>
      <c r="S13" s="109"/>
      <c r="T13" s="109"/>
      <c r="U13" s="109"/>
      <c r="V13" s="109"/>
      <c r="W13" s="110"/>
      <c r="X13" s="111"/>
      <c r="Y13" s="112"/>
      <c r="Z13" s="113"/>
      <c r="AA13" s="114"/>
      <c r="AB13" s="115"/>
      <c r="AC13" s="116"/>
      <c r="AD13" s="117"/>
      <c r="AE13" s="118">
        <f t="shared" si="2"/>
        <v>0</v>
      </c>
      <c r="AF13" s="119"/>
      <c r="AG13" s="119"/>
      <c r="AH13" s="120"/>
      <c r="AI13" s="121"/>
      <c r="AJ13" s="114"/>
      <c r="AK13" s="115"/>
      <c r="AL13" s="107"/>
      <c r="AM13" s="106"/>
      <c r="AN13" s="107"/>
      <c r="AO13" s="106"/>
      <c r="AP13" s="122">
        <f t="shared" si="0"/>
        <v>0</v>
      </c>
      <c r="AQ13" s="123"/>
      <c r="AR13" s="123"/>
      <c r="AS13" s="124"/>
      <c r="AT13" s="105"/>
      <c r="AU13" s="125"/>
      <c r="AV13" s="125"/>
      <c r="AW13" s="125"/>
      <c r="AX13" s="106"/>
      <c r="AY13" s="113"/>
      <c r="AZ13" s="114"/>
      <c r="BA13" s="115"/>
      <c r="BB13" s="107"/>
      <c r="BC13" s="106"/>
      <c r="BD13" s="122">
        <f t="shared" si="1"/>
        <v>0</v>
      </c>
      <c r="BE13" s="123"/>
      <c r="BF13" s="123"/>
      <c r="BG13" s="124"/>
    </row>
    <row r="14" s="35" customFormat="1" ht="23.25" customHeight="1" spans="1:64">
      <c r="A14" s="105"/>
      <c r="B14" s="106"/>
      <c r="C14" s="107"/>
      <c r="D14" s="106"/>
      <c r="E14" s="107"/>
      <c r="F14" s="106"/>
      <c r="G14" s="109"/>
      <c r="H14" s="109"/>
      <c r="I14" s="109"/>
      <c r="J14" s="109"/>
      <c r="K14" s="109"/>
      <c r="L14" s="107"/>
      <c r="M14" s="106"/>
      <c r="N14" s="107"/>
      <c r="O14" s="106"/>
      <c r="P14" s="107"/>
      <c r="Q14" s="106"/>
      <c r="R14" s="109"/>
      <c r="S14" s="109"/>
      <c r="T14" s="109"/>
      <c r="U14" s="109"/>
      <c r="V14" s="109"/>
      <c r="W14" s="107"/>
      <c r="X14" s="125"/>
      <c r="Y14" s="106"/>
      <c r="Z14" s="113"/>
      <c r="AA14" s="114"/>
      <c r="AB14" s="115"/>
      <c r="AC14" s="116"/>
      <c r="AD14" s="117"/>
      <c r="AE14" s="118">
        <f t="shared" si="2"/>
        <v>0</v>
      </c>
      <c r="AF14" s="119"/>
      <c r="AG14" s="119"/>
      <c r="AH14" s="120"/>
      <c r="AI14" s="121"/>
      <c r="AJ14" s="114"/>
      <c r="AK14" s="115"/>
      <c r="AL14" s="107"/>
      <c r="AM14" s="106"/>
      <c r="AN14" s="107"/>
      <c r="AO14" s="106"/>
      <c r="AP14" s="122">
        <f t="shared" si="0"/>
        <v>0</v>
      </c>
      <c r="AQ14" s="123"/>
      <c r="AR14" s="123"/>
      <c r="AS14" s="124"/>
      <c r="AT14" s="105"/>
      <c r="AU14" s="125"/>
      <c r="AV14" s="125"/>
      <c r="AW14" s="125"/>
      <c r="AX14" s="106"/>
      <c r="AY14" s="113"/>
      <c r="AZ14" s="114"/>
      <c r="BA14" s="115"/>
      <c r="BB14" s="107"/>
      <c r="BC14" s="106"/>
      <c r="BD14" s="122">
        <f t="shared" si="1"/>
        <v>0</v>
      </c>
      <c r="BE14" s="123"/>
      <c r="BF14" s="123"/>
      <c r="BG14" s="124"/>
    </row>
    <row r="15" s="36" customFormat="1" ht="35.45" customHeight="1" spans="1:64">
      <c r="A15" s="126" t="s">
        <v>49</v>
      </c>
      <c r="B15" s="127"/>
      <c r="C15" s="128"/>
      <c r="D15" s="128"/>
      <c r="E15" s="128"/>
      <c r="F15" s="128"/>
      <c r="G15" s="128"/>
      <c r="H15" s="128"/>
      <c r="I15" s="128"/>
      <c r="J15" s="128"/>
      <c r="K15" s="128"/>
      <c r="L15" s="128"/>
      <c r="M15" s="128"/>
      <c r="N15" s="128"/>
      <c r="O15" s="128"/>
      <c r="P15" s="128"/>
      <c r="Q15" s="128"/>
      <c r="R15" s="128"/>
      <c r="S15" s="128"/>
      <c r="T15" s="128"/>
      <c r="U15" s="128"/>
      <c r="V15" s="128"/>
      <c r="W15" s="129">
        <f>SUM(AE9:AH14)</f>
        <v>462</v>
      </c>
      <c r="X15" s="129"/>
      <c r="Y15" s="129"/>
      <c r="Z15" s="129"/>
      <c r="AA15" s="129"/>
      <c r="AB15" s="129"/>
      <c r="AC15" s="129"/>
      <c r="AD15" s="129"/>
      <c r="AE15" s="130"/>
      <c r="AF15" s="130"/>
      <c r="AG15" s="130"/>
      <c r="AH15" s="131"/>
      <c r="AI15" s="132" t="s">
        <v>50</v>
      </c>
      <c r="AJ15" s="133"/>
      <c r="AK15" s="133"/>
      <c r="AL15" s="134"/>
      <c r="AM15" s="134"/>
      <c r="AN15" s="129">
        <f>SUM(AP9:AS14)</f>
        <v>1258.12</v>
      </c>
      <c r="AO15" s="130"/>
      <c r="AP15" s="130"/>
      <c r="AQ15" s="130"/>
      <c r="AR15" s="130"/>
      <c r="AS15" s="130"/>
      <c r="AT15" s="135" t="s">
        <v>51</v>
      </c>
      <c r="AU15" s="136"/>
      <c r="AV15" s="136"/>
      <c r="AW15" s="136"/>
      <c r="AX15" s="136"/>
      <c r="AY15" s="136"/>
      <c r="AZ15" s="130">
        <f>SUM(BD9:BG14)</f>
        <v>0</v>
      </c>
      <c r="BA15" s="137"/>
      <c r="BB15" s="137"/>
      <c r="BC15" s="137"/>
      <c r="BD15" s="137"/>
      <c r="BE15" s="137"/>
      <c r="BF15" s="137"/>
      <c r="BG15" s="138"/>
    </row>
    <row r="16" s="35" customFormat="1" ht="36" customHeight="1" spans="1:64">
      <c r="A16" s="139" t="s">
        <v>52</v>
      </c>
      <c r="B16" s="140"/>
      <c r="C16" s="140"/>
      <c r="D16" s="140"/>
      <c r="E16" s="140"/>
      <c r="F16" s="141" t="s">
        <v>53</v>
      </c>
      <c r="G16" s="142"/>
      <c r="H16" s="142"/>
      <c r="I16" s="141" t="s">
        <v>54</v>
      </c>
      <c r="J16" s="141"/>
      <c r="K16" s="141"/>
      <c r="L16" s="141" t="s">
        <v>41</v>
      </c>
      <c r="M16" s="141"/>
      <c r="N16" s="141"/>
      <c r="O16" s="140" t="s">
        <v>55</v>
      </c>
      <c r="P16" s="140"/>
      <c r="Q16" s="140"/>
      <c r="R16" s="140"/>
      <c r="S16" s="140"/>
      <c r="T16" s="143"/>
      <c r="U16" s="144" t="s">
        <v>56</v>
      </c>
      <c r="V16" s="145"/>
      <c r="W16" s="145"/>
      <c r="X16" s="145"/>
      <c r="Y16" s="145"/>
      <c r="Z16" s="141" t="s">
        <v>53</v>
      </c>
      <c r="AA16" s="141"/>
      <c r="AB16" s="141"/>
      <c r="AC16" s="141" t="s">
        <v>54</v>
      </c>
      <c r="AD16" s="141"/>
      <c r="AE16" s="141"/>
      <c r="AF16" s="141" t="s">
        <v>41</v>
      </c>
      <c r="AG16" s="141"/>
      <c r="AH16" s="141"/>
      <c r="AI16" s="143" t="s">
        <v>57</v>
      </c>
      <c r="AJ16" s="146"/>
      <c r="AK16" s="146"/>
      <c r="AL16" s="146"/>
      <c r="AM16" s="146"/>
      <c r="AN16" s="147"/>
      <c r="AO16" s="148" t="s">
        <v>58</v>
      </c>
      <c r="AP16" s="140"/>
      <c r="AQ16" s="140"/>
      <c r="AR16" s="140"/>
      <c r="AS16" s="141" t="s">
        <v>53</v>
      </c>
      <c r="AT16" s="141"/>
      <c r="AU16" s="141"/>
      <c r="AV16" s="141" t="s">
        <v>59</v>
      </c>
      <c r="AW16" s="141"/>
      <c r="AX16" s="141"/>
      <c r="AY16" s="141" t="s">
        <v>41</v>
      </c>
      <c r="AZ16" s="141"/>
      <c r="BA16" s="141"/>
      <c r="BB16" s="140" t="s">
        <v>60</v>
      </c>
      <c r="BC16" s="140"/>
      <c r="BD16" s="140"/>
      <c r="BE16" s="140"/>
      <c r="BF16" s="140"/>
      <c r="BG16" s="149"/>
    </row>
    <row r="17" s="35" customFormat="1" ht="36" customHeight="1" spans="1:59">
      <c r="A17" s="150"/>
      <c r="B17" s="151"/>
      <c r="C17" s="151"/>
      <c r="D17" s="151"/>
      <c r="E17" s="151"/>
      <c r="F17" s="152">
        <v>80</v>
      </c>
      <c r="G17" s="152"/>
      <c r="H17" s="152"/>
      <c r="I17" s="109">
        <v>2</v>
      </c>
      <c r="J17" s="109"/>
      <c r="K17" s="109"/>
      <c r="L17" s="109">
        <v>1</v>
      </c>
      <c r="M17" s="109"/>
      <c r="N17" s="109"/>
      <c r="O17" s="153">
        <f>F17*I17*L17+F18*I18*L18</f>
        <v>160</v>
      </c>
      <c r="P17" s="153"/>
      <c r="Q17" s="153"/>
      <c r="R17" s="153"/>
      <c r="S17" s="153"/>
      <c r="T17" s="154"/>
      <c r="U17" s="155"/>
      <c r="V17" s="156"/>
      <c r="W17" s="156"/>
      <c r="X17" s="156"/>
      <c r="Y17" s="156"/>
      <c r="Z17" s="152">
        <f>IF(COUNT(FIND({"新疆","西藏","青海"},差旅费报销封面!AM4)),120,100)</f>
        <v>100</v>
      </c>
      <c r="AA17" s="152"/>
      <c r="AB17" s="152"/>
      <c r="AC17" s="109">
        <v>0</v>
      </c>
      <c r="AD17" s="109"/>
      <c r="AE17" s="109"/>
      <c r="AF17" s="109">
        <v>1</v>
      </c>
      <c r="AG17" s="109"/>
      <c r="AH17" s="109"/>
      <c r="AI17" s="153">
        <f>Z17*AC17*AF17+Z18*AC18*AF18</f>
        <v>0</v>
      </c>
      <c r="AJ17" s="153"/>
      <c r="AK17" s="153"/>
      <c r="AL17" s="153"/>
      <c r="AM17" s="153"/>
      <c r="AN17" s="157"/>
      <c r="AO17" s="158"/>
      <c r="AP17" s="151"/>
      <c r="AQ17" s="151"/>
      <c r="AR17" s="151"/>
      <c r="AS17" s="152">
        <v>1500</v>
      </c>
      <c r="AT17" s="152"/>
      <c r="AU17" s="152"/>
      <c r="AV17" s="109"/>
      <c r="AW17" s="109"/>
      <c r="AX17" s="109"/>
      <c r="AY17" s="109"/>
      <c r="AZ17" s="109"/>
      <c r="BA17" s="109"/>
      <c r="BB17" s="153">
        <f>AS17*AV17*AY17+AS18*AV18*AY18</f>
        <v>0</v>
      </c>
      <c r="BC17" s="153"/>
      <c r="BD17" s="153"/>
      <c r="BE17" s="153"/>
      <c r="BF17" s="153"/>
      <c r="BG17" s="157"/>
    </row>
    <row r="18" ht="36" customHeight="1" spans="1:59">
      <c r="A18" s="159"/>
      <c r="B18" s="160"/>
      <c r="C18" s="160"/>
      <c r="D18" s="160"/>
      <c r="E18" s="160"/>
      <c r="F18" s="161">
        <v>80</v>
      </c>
      <c r="G18" s="161"/>
      <c r="H18" s="161"/>
      <c r="I18" s="162"/>
      <c r="J18" s="162"/>
      <c r="K18" s="162"/>
      <c r="L18" s="162"/>
      <c r="M18" s="162"/>
      <c r="N18" s="162"/>
      <c r="O18" s="163"/>
      <c r="P18" s="163"/>
      <c r="Q18" s="163"/>
      <c r="R18" s="163"/>
      <c r="S18" s="163"/>
      <c r="T18" s="164"/>
      <c r="U18" s="165"/>
      <c r="V18" s="166"/>
      <c r="W18" s="166"/>
      <c r="X18" s="166"/>
      <c r="Y18" s="166"/>
      <c r="Z18" s="161">
        <f>IF(COUNT(FIND({"新疆","西藏","青海"},差旅费报销封面!AM4)),120,100)</f>
        <v>100</v>
      </c>
      <c r="AA18" s="161"/>
      <c r="AB18" s="161"/>
      <c r="AC18" s="162"/>
      <c r="AD18" s="162"/>
      <c r="AE18" s="162"/>
      <c r="AF18" s="162"/>
      <c r="AG18" s="162"/>
      <c r="AH18" s="162"/>
      <c r="AI18" s="163"/>
      <c r="AJ18" s="163"/>
      <c r="AK18" s="163"/>
      <c r="AL18" s="163"/>
      <c r="AM18" s="163"/>
      <c r="AN18" s="167"/>
      <c r="AO18" s="168"/>
      <c r="AP18" s="160"/>
      <c r="AQ18" s="160"/>
      <c r="AR18" s="160"/>
      <c r="AS18" s="161">
        <v>50</v>
      </c>
      <c r="AT18" s="161"/>
      <c r="AU18" s="161"/>
      <c r="AV18" s="162"/>
      <c r="AW18" s="162"/>
      <c r="AX18" s="162"/>
      <c r="AY18" s="162"/>
      <c r="AZ18" s="162"/>
      <c r="BA18" s="162"/>
      <c r="BB18" s="163"/>
      <c r="BC18" s="163"/>
      <c r="BD18" s="163"/>
      <c r="BE18" s="163"/>
      <c r="BF18" s="163"/>
      <c r="BG18" s="167"/>
    </row>
    <row r="19" s="33" customFormat="1" ht="30" customHeight="1" spans="1:59">
      <c r="A19" s="169" t="s">
        <v>61</v>
      </c>
      <c r="B19" s="170"/>
      <c r="C19" s="170"/>
      <c r="D19" s="170"/>
      <c r="E19" s="170"/>
      <c r="F19" s="170"/>
      <c r="G19" s="170"/>
      <c r="H19" s="170"/>
      <c r="I19" s="170"/>
      <c r="J19" s="170"/>
      <c r="K19" s="170"/>
      <c r="L19" s="170"/>
      <c r="M19" s="171">
        <f>W15+AN15+AZ15+O17+AI17+BB17</f>
        <v>1880.12</v>
      </c>
      <c r="N19" s="171"/>
      <c r="O19" s="171"/>
      <c r="P19" s="171"/>
      <c r="Q19" s="171"/>
      <c r="R19" s="171"/>
      <c r="S19" s="171"/>
      <c r="T19" s="171"/>
      <c r="U19" s="171"/>
      <c r="V19" s="171"/>
      <c r="W19" s="171"/>
      <c r="X19" s="171"/>
      <c r="Y19" s="171"/>
      <c r="Z19" s="171"/>
      <c r="AA19" s="171"/>
      <c r="AB19" s="171"/>
      <c r="AC19" s="172"/>
      <c r="AD19" s="173" t="str">
        <f>"报销费用合计（大写）：人民币"&amp;SUBSTITUTE(SUBSTITUTE(TEXT(TRUNC(FIXED(M19)),"[&gt;0][dbnum2];[&lt;0]负[dbnum2];;")&amp;TEXT(RIGHT(FIXED(M19),2),"元[dbnum2]0角0分;;"&amp;IF(ABS(M19)&gt;1%,"元整",)),"零角",IF(ABS(M19)&lt;1,,"零")),"零分","整")</f>
        <v>报销费用合计（大写）：人民币壹仟捌佰捌拾元壹角贰分</v>
      </c>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4"/>
    </row>
    <row r="20" s="33" customFormat="1" ht="30" customHeight="1" spans="1:59">
      <c r="A20" s="175" t="s">
        <v>62</v>
      </c>
      <c r="B20" s="175"/>
      <c r="C20" s="175"/>
      <c r="D20" s="175"/>
      <c r="E20" s="175"/>
      <c r="F20" s="175"/>
      <c r="G20" s="175"/>
      <c r="H20" s="175"/>
      <c r="I20" s="175"/>
      <c r="J20" s="175"/>
      <c r="K20" s="175"/>
      <c r="L20" s="175"/>
      <c r="M20" s="176"/>
      <c r="N20" s="176"/>
      <c r="O20" s="176"/>
      <c r="P20" s="176"/>
      <c r="Q20" s="176"/>
      <c r="R20" s="176"/>
      <c r="S20" s="176"/>
      <c r="T20" s="176"/>
      <c r="U20" s="176"/>
      <c r="V20" s="176"/>
      <c r="W20" s="176"/>
      <c r="X20" s="176"/>
      <c r="Y20" s="176"/>
      <c r="Z20" s="176"/>
      <c r="AA20" s="176"/>
      <c r="AB20" s="176"/>
      <c r="AC20" s="176"/>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row>
    <row r="21" s="33" customFormat="1" ht="30" customHeight="1" spans="1:59">
      <c r="A21" s="178"/>
      <c r="B21" s="178"/>
      <c r="C21" s="178"/>
      <c r="D21" s="178"/>
      <c r="E21" s="178"/>
      <c r="F21" s="178"/>
      <c r="G21" s="178"/>
      <c r="H21" s="178"/>
      <c r="I21" s="178"/>
      <c r="J21" s="178"/>
      <c r="K21" s="178"/>
      <c r="L21" s="178"/>
      <c r="M21" s="179"/>
      <c r="N21" s="179"/>
      <c r="O21" s="179"/>
      <c r="P21" s="179"/>
      <c r="Q21" s="179"/>
      <c r="R21" s="179"/>
      <c r="S21" s="179"/>
      <c r="T21" s="179"/>
      <c r="U21" s="179"/>
      <c r="V21" s="179"/>
      <c r="W21" s="179"/>
      <c r="X21" s="179"/>
      <c r="Y21" s="179"/>
      <c r="Z21" s="179"/>
      <c r="AA21" s="179"/>
      <c r="AB21" s="179"/>
      <c r="AC21" s="179"/>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row>
    <row r="22" s="33" customFormat="1" ht="30" customHeight="1" spans="1:59">
      <c r="A22" s="178"/>
      <c r="B22" s="178"/>
      <c r="C22" s="178"/>
      <c r="D22" s="178"/>
      <c r="E22" s="178"/>
      <c r="F22" s="178"/>
      <c r="G22" s="178"/>
      <c r="H22" s="178"/>
      <c r="I22" s="178"/>
      <c r="J22" s="178"/>
      <c r="K22" s="178"/>
      <c r="L22" s="178"/>
      <c r="M22" s="179"/>
      <c r="N22" s="179"/>
      <c r="O22" s="179"/>
      <c r="P22" s="179"/>
      <c r="Q22" s="179"/>
      <c r="R22" s="179"/>
      <c r="S22" s="179"/>
      <c r="T22" s="179"/>
      <c r="U22" s="179"/>
      <c r="V22" s="179"/>
      <c r="W22" s="179"/>
      <c r="X22" s="179"/>
      <c r="Y22" s="179"/>
      <c r="Z22" s="179"/>
      <c r="AA22" s="179"/>
      <c r="AB22" s="179"/>
      <c r="AC22" s="179"/>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row>
    <row r="23" s="33" customFormat="1" ht="30" customHeight="1" spans="1:59">
      <c r="A23" s="178"/>
      <c r="B23" s="178"/>
      <c r="C23" s="178"/>
      <c r="D23" s="178"/>
      <c r="E23" s="178"/>
      <c r="F23" s="178"/>
      <c r="G23" s="178"/>
      <c r="H23" s="178"/>
      <c r="I23" s="178"/>
      <c r="J23" s="178"/>
      <c r="K23" s="178"/>
      <c r="L23" s="178"/>
      <c r="M23" s="179"/>
      <c r="N23" s="179"/>
      <c r="O23" s="179"/>
      <c r="P23" s="179"/>
      <c r="Q23" s="179"/>
      <c r="R23" s="179"/>
      <c r="S23" s="179"/>
      <c r="T23" s="179"/>
      <c r="U23" s="179"/>
      <c r="V23" s="179"/>
      <c r="W23" s="179"/>
      <c r="X23" s="179"/>
      <c r="Y23" s="179"/>
      <c r="Z23" s="179"/>
      <c r="AA23" s="179"/>
      <c r="AB23" s="179"/>
      <c r="AC23" s="179"/>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row>
    <row r="24" s="32" customFormat="1" ht="20.45" customHeight="1" spans="1:59">
      <c r="A24" s="181" t="s">
        <v>63</v>
      </c>
      <c r="B24" s="181"/>
      <c r="C24" s="181"/>
      <c r="D24" s="181"/>
      <c r="E24" s="181"/>
      <c r="F24" s="182"/>
      <c r="G24" s="182"/>
      <c r="H24" s="182"/>
      <c r="I24" s="182"/>
      <c r="J24" s="183"/>
      <c r="K24" s="184"/>
      <c r="L24" s="183" t="s">
        <v>64</v>
      </c>
      <c r="M24" s="184"/>
      <c r="N24" s="184"/>
      <c r="O24" s="184"/>
      <c r="P24" s="183"/>
      <c r="Q24" s="183"/>
      <c r="R24" s="183"/>
      <c r="S24" s="183"/>
      <c r="T24" s="183"/>
      <c r="U24" s="183" t="s">
        <v>65</v>
      </c>
      <c r="V24" s="183"/>
      <c r="W24" s="183"/>
      <c r="X24" s="183"/>
      <c r="Y24" s="183"/>
      <c r="Z24" s="183"/>
      <c r="AA24" s="183"/>
      <c r="AB24" s="185"/>
      <c r="AC24" s="185"/>
      <c r="AD24" s="185"/>
      <c r="AE24" s="185"/>
      <c r="AF24" s="185"/>
      <c r="AG24" s="185" t="s">
        <v>66</v>
      </c>
      <c r="AH24" s="185"/>
      <c r="AI24" s="185"/>
      <c r="AJ24" s="185"/>
      <c r="AK24" s="185"/>
      <c r="AL24" s="185"/>
      <c r="AM24" s="185"/>
      <c r="AN24" s="185"/>
      <c r="AO24" s="185"/>
      <c r="AP24" s="185"/>
      <c r="AQ24" s="185"/>
      <c r="AR24" s="185"/>
      <c r="AS24" s="185"/>
      <c r="AT24" s="185" t="s">
        <v>67</v>
      </c>
      <c r="AU24" s="185"/>
      <c r="AV24" s="185"/>
      <c r="AW24" s="185"/>
      <c r="AX24" s="185"/>
      <c r="AY24" s="185"/>
      <c r="AZ24" s="185"/>
      <c r="BA24" s="185"/>
      <c r="BB24" s="185"/>
      <c r="BC24" s="185"/>
      <c r="BD24" s="185"/>
      <c r="BE24" s="185"/>
      <c r="BF24" s="185"/>
      <c r="BG24" s="185"/>
    </row>
    <row r="25" s="32" customFormat="1" ht="20.45" hidden="1" customHeight="1" spans="1:59">
      <c r="A25" s="185"/>
      <c r="B25" s="185"/>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row>
    <row r="26" s="32" customFormat="1" ht="9" customHeight="1" spans="1:59">
      <c r="A26" s="185"/>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row>
    <row r="27" s="32" customFormat="1" ht="9" customHeight="1" spans="1:59">
      <c r="A27" s="185"/>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row>
    <row r="28" s="32" customFormat="1" ht="20.45" customHeight="1" spans="1:59">
      <c r="A28" s="185"/>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6" t="s">
        <v>68</v>
      </c>
      <c r="BF28" s="186"/>
      <c r="BG28" s="186"/>
    </row>
    <row r="29" s="32" customFormat="1" ht="20.45" customHeight="1" spans="1:59">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6"/>
      <c r="BF29" s="186"/>
      <c r="BG29" s="186"/>
    </row>
    <row r="30" s="32" customFormat="1" ht="20.45" customHeight="1" spans="1:59">
      <c r="A30" s="185"/>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6"/>
      <c r="BF30" s="186"/>
      <c r="BG30" s="186"/>
    </row>
    <row r="31" s="32" customFormat="1" ht="20.45" customHeight="1" spans="1:59">
      <c r="A31" s="185"/>
      <c r="B31" s="185"/>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6"/>
      <c r="BF31" s="186"/>
      <c r="BG31" s="186"/>
    </row>
    <row r="32" s="32" customFormat="1" ht="20.45" customHeight="1" spans="1:59">
      <c r="A32" s="185"/>
      <c r="B32" s="185"/>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6"/>
      <c r="BF32" s="186"/>
      <c r="BG32" s="186"/>
    </row>
    <row r="33" s="32" customFormat="1" ht="20.45" customHeight="1" spans="1:59">
      <c r="A33" s="185"/>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6"/>
      <c r="BF33" s="186"/>
      <c r="BG33" s="186"/>
    </row>
    <row r="34" s="32" customFormat="1" ht="20.45" customHeight="1" spans="1:59">
      <c r="A34" s="185"/>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6"/>
      <c r="BF34" s="186"/>
      <c r="BG34" s="186"/>
    </row>
    <row r="35" s="32" customFormat="1" ht="20.45" customHeight="1" spans="1:59">
      <c r="A35" s="185"/>
      <c r="B35" s="185"/>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6"/>
      <c r="BF35" s="186"/>
      <c r="BG35" s="186"/>
    </row>
    <row r="36" s="32" customFormat="1" ht="20.45" customHeight="1" spans="1:59">
      <c r="A36" s="185"/>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6"/>
      <c r="BF36" s="186"/>
      <c r="BG36" s="186"/>
    </row>
    <row r="37" s="32" customFormat="1" ht="20.45" customHeight="1" spans="1:59">
      <c r="A37" s="185"/>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6"/>
      <c r="BF37" s="186"/>
      <c r="BG37" s="186"/>
    </row>
    <row r="38" s="32" customFormat="1" ht="20.45" customHeight="1" spans="1:59">
      <c r="A38" s="185"/>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6"/>
      <c r="BF38" s="186"/>
      <c r="BG38" s="186"/>
    </row>
    <row r="39" s="32" customFormat="1" ht="20.45" customHeight="1" spans="1:59">
      <c r="A39" s="185"/>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6"/>
      <c r="BF39" s="186"/>
      <c r="BG39" s="186"/>
    </row>
    <row r="40" s="32" customFormat="1" ht="20.45" customHeight="1" spans="1:59">
      <c r="A40" s="185"/>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6"/>
      <c r="BF40" s="186"/>
      <c r="BG40" s="186"/>
    </row>
    <row r="41" s="32" customFormat="1" ht="20.45" customHeight="1" spans="1:59">
      <c r="A41" s="185"/>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6"/>
      <c r="BF41" s="186"/>
      <c r="BG41" s="186"/>
    </row>
    <row r="42" s="32" customFormat="1" ht="20.45" customHeight="1" spans="1:59">
      <c r="A42" s="185"/>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6"/>
      <c r="BF42" s="186"/>
      <c r="BG42" s="186"/>
    </row>
    <row r="43" s="32" customFormat="1" ht="20.45" customHeight="1" spans="1:59">
      <c r="A43" s="185"/>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6"/>
      <c r="BF43" s="186"/>
      <c r="BG43" s="186"/>
    </row>
    <row r="44" s="32" customFormat="1" ht="20.45" customHeight="1" spans="1:59">
      <c r="A44" s="185"/>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6"/>
      <c r="BF44" s="186"/>
      <c r="BG44" s="186"/>
    </row>
    <row r="45" s="32" customFormat="1" ht="20.45" customHeight="1" spans="1:59">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6"/>
      <c r="BF45" s="186"/>
      <c r="BG45" s="186"/>
    </row>
    <row r="46" s="32" customFormat="1" ht="20.45" customHeight="1" spans="1:59">
      <c r="A46" s="185"/>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6"/>
      <c r="BF46" s="186"/>
      <c r="BG46" s="186"/>
    </row>
    <row r="47" s="32" customFormat="1" ht="20.45" customHeight="1" spans="1:59">
      <c r="A47" s="185"/>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6"/>
      <c r="BF47" s="186"/>
      <c r="BG47" s="186"/>
    </row>
    <row r="48" s="32" customFormat="1" ht="20.45" customHeight="1" spans="1:59">
      <c r="A48" s="185"/>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6"/>
      <c r="BF48" s="186"/>
      <c r="BG48" s="186"/>
    </row>
    <row r="49" s="32" customFormat="1" ht="20.45" customHeight="1" spans="1:59">
      <c r="A49" s="185"/>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6"/>
      <c r="BF49" s="186"/>
      <c r="BG49" s="186"/>
    </row>
    <row r="50" s="32" customFormat="1" ht="20.45" customHeight="1" spans="1:59">
      <c r="A50" s="185"/>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6"/>
      <c r="BF50" s="186"/>
      <c r="BG50" s="186"/>
    </row>
    <row r="51" s="32" customFormat="1" ht="20.45" customHeight="1" spans="1:59">
      <c r="A51" s="185"/>
      <c r="B51" s="185"/>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6"/>
      <c r="BF51" s="186"/>
      <c r="BG51" s="186"/>
    </row>
    <row r="52" s="32" customFormat="1" ht="20.45" customHeight="1" spans="1:59">
      <c r="A52" s="185"/>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6"/>
      <c r="BF52" s="186"/>
      <c r="BG52" s="186"/>
    </row>
    <row r="53" s="32" customFormat="1" ht="20.45" customHeight="1" spans="1:59">
      <c r="A53" s="185"/>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6"/>
      <c r="BF53" s="186"/>
      <c r="BG53" s="186"/>
    </row>
    <row r="54" s="32" customFormat="1" ht="20.45" customHeight="1" spans="1:59">
      <c r="A54" s="185"/>
      <c r="B54" s="185"/>
      <c r="C54" s="185"/>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6"/>
      <c r="BF54" s="186"/>
      <c r="BG54" s="186"/>
    </row>
    <row r="55" s="32" customFormat="1" ht="20.45" customHeight="1" spans="1:59">
      <c r="A55" s="185"/>
      <c r="B55" s="185"/>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6"/>
      <c r="BF55" s="186"/>
      <c r="BG55" s="186"/>
    </row>
    <row r="56" s="32" customFormat="1" ht="20.45" customHeight="1" spans="1:59">
      <c r="A56" s="185"/>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6"/>
      <c r="BF56" s="186"/>
      <c r="BG56" s="186"/>
    </row>
    <row r="57" s="32" customFormat="1" ht="20.45" customHeight="1" spans="1:59">
      <c r="A57" s="185"/>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6"/>
      <c r="BF57" s="186"/>
      <c r="BG57" s="186"/>
    </row>
    <row r="58" s="32" customFormat="1" ht="20.45" customHeight="1" spans="1:59">
      <c r="A58" s="185"/>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185"/>
      <c r="BE58" s="186"/>
      <c r="BF58" s="186"/>
      <c r="BG58" s="186"/>
    </row>
    <row r="59" s="32" customFormat="1" ht="20.45" customHeight="1" spans="1:59">
      <c r="A59" s="18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6"/>
      <c r="BF59" s="186"/>
      <c r="BG59" s="186"/>
    </row>
    <row r="60" s="32" customFormat="1" ht="20.45" customHeight="1" spans="1:59">
      <c r="A60" s="185"/>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6"/>
      <c r="BF60" s="186"/>
      <c r="BG60" s="186"/>
    </row>
    <row r="61" s="32" customFormat="1" ht="20.45" customHeight="1" spans="1:59">
      <c r="A61" s="185"/>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6"/>
      <c r="BF61" s="186"/>
      <c r="BG61" s="186"/>
    </row>
    <row r="62" s="32" customFormat="1" ht="20.45" customHeight="1" spans="1:59">
      <c r="A62" s="185"/>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c r="BC62" s="185"/>
      <c r="BD62" s="185"/>
      <c r="BE62" s="186"/>
      <c r="BF62" s="186"/>
      <c r="BG62" s="186"/>
    </row>
    <row r="63" s="32" customFormat="1" ht="20.45" customHeight="1" spans="1:59">
      <c r="A63" s="185"/>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6"/>
      <c r="BF63" s="186"/>
      <c r="BG63" s="186"/>
    </row>
    <row r="64" s="32" customFormat="1" ht="20.45" customHeight="1" spans="1:59">
      <c r="A64" s="185"/>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6"/>
      <c r="BF64" s="186"/>
      <c r="BG64" s="186"/>
    </row>
    <row r="65" s="32" customFormat="1" ht="20.45" customHeight="1" spans="1:61">
      <c r="A65" s="185"/>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6"/>
      <c r="BF65" s="186"/>
      <c r="BG65" s="186"/>
    </row>
    <row r="66" s="32" customFormat="1" ht="20.45" customHeight="1" spans="1:61">
      <c r="A66" s="185"/>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6"/>
      <c r="BF66" s="186"/>
      <c r="BG66" s="186"/>
    </row>
    <row r="67" s="32" customFormat="1" ht="20.45" customHeight="1" spans="1:61">
      <c r="A67" s="185"/>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6"/>
      <c r="BF67" s="186"/>
      <c r="BG67" s="186"/>
    </row>
    <row r="68" s="32" customFormat="1" ht="20.45" customHeight="1" spans="1:61">
      <c r="A68" s="185"/>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6"/>
      <c r="BF68" s="186"/>
      <c r="BG68" s="186"/>
    </row>
    <row r="69" s="32" customFormat="1" ht="20.45" customHeight="1" spans="1:61">
      <c r="A69" s="185"/>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6"/>
      <c r="BF69" s="186"/>
      <c r="BG69" s="186"/>
    </row>
    <row r="70" s="32" customFormat="1" ht="20.45" customHeight="1" spans="1:61">
      <c r="A70" s="18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6"/>
      <c r="BF70" s="186"/>
      <c r="BG70" s="186"/>
    </row>
    <row r="71" s="31" customFormat="1" ht="25.8" spans="1:61">
      <c r="C71" s="187"/>
      <c r="D71" s="187"/>
      <c r="AD71" s="188"/>
      <c r="AE71" s="188"/>
      <c r="AF71" s="188"/>
      <c r="AG71" s="188"/>
      <c r="AH71" s="189"/>
      <c r="AS71" s="189"/>
      <c r="BE71" s="190"/>
      <c r="BG71" s="189"/>
    </row>
    <row r="72" s="31" customFormat="1" ht="25.8" spans="1:61">
      <c r="C72" s="187"/>
      <c r="D72" s="187"/>
      <c r="AD72" s="188"/>
      <c r="AE72" s="188"/>
      <c r="AF72" s="188"/>
      <c r="AG72" s="188"/>
      <c r="AH72" s="189"/>
      <c r="AS72" s="189"/>
      <c r="BE72" s="190"/>
      <c r="BG72" s="189"/>
    </row>
    <row r="73" s="31" customFormat="1" ht="30" spans="1:6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190"/>
      <c r="BF73" s="42"/>
      <c r="BG73" s="42"/>
      <c r="BH73" s="42"/>
      <c r="BI73" s="42"/>
    </row>
    <row r="74" ht="25.8" spans="1:61">
      <c r="A74" s="191"/>
      <c r="B74" s="191"/>
      <c r="C74" s="191"/>
      <c r="D74" s="191"/>
      <c r="E74" s="191"/>
      <c r="F74" s="191"/>
      <c r="G74" s="191"/>
      <c r="H74" s="191"/>
      <c r="I74" s="191"/>
      <c r="J74" s="191"/>
      <c r="K74" s="191"/>
      <c r="L74" s="191"/>
      <c r="M74" s="191"/>
      <c r="N74" s="191"/>
      <c r="O74" s="191"/>
      <c r="P74" s="191"/>
      <c r="Q74" s="191"/>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s="190"/>
      <c r="BF74"/>
      <c r="BG74"/>
      <c r="BH74"/>
      <c r="BI74"/>
    </row>
    <row r="75" ht="25.8" spans="1:61">
      <c r="A75" s="191"/>
      <c r="B75" s="191"/>
      <c r="C75" s="191"/>
      <c r="D75" s="191"/>
      <c r="E75" s="191"/>
      <c r="F75" s="191"/>
      <c r="G75" s="191"/>
      <c r="H75" s="191"/>
      <c r="I75" s="191"/>
      <c r="J75" s="191"/>
      <c r="K75" s="191"/>
      <c r="L75" s="191"/>
      <c r="M75" s="191"/>
      <c r="N75" s="191"/>
      <c r="O75" s="191"/>
      <c r="P75" s="191"/>
      <c r="Q75" s="191"/>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s="190"/>
      <c r="BF75"/>
      <c r="BG75"/>
      <c r="BH75"/>
      <c r="BI75"/>
    </row>
    <row r="76" ht="25.8" spans="1:61">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s="190"/>
      <c r="BF76"/>
      <c r="BG76"/>
      <c r="BH76"/>
      <c r="BI76"/>
    </row>
    <row r="77" ht="25.8" spans="1:61">
      <c r="A77" s="191"/>
      <c r="B77" s="191"/>
      <c r="C77" s="191"/>
      <c r="D77" s="191"/>
      <c r="E77" s="191"/>
      <c r="F77" s="191"/>
      <c r="G77" s="191"/>
      <c r="H77" s="191"/>
      <c r="I77" s="191"/>
      <c r="J77" s="191"/>
      <c r="K77" s="191"/>
      <c r="L77" s="191"/>
      <c r="M77" s="191"/>
      <c r="N77" s="191"/>
      <c r="O77" s="191"/>
      <c r="P77" s="191"/>
      <c r="Q77" s="191"/>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s="190"/>
      <c r="BF77"/>
      <c r="BG77"/>
      <c r="BH77"/>
      <c r="BI77"/>
    </row>
    <row r="78" ht="25.8" spans="1:61">
      <c r="A78" s="191"/>
      <c r="B78" s="191"/>
      <c r="C78" s="191"/>
      <c r="D78" s="191"/>
      <c r="E78" s="191"/>
      <c r="F78" s="191"/>
      <c r="G78" s="191"/>
      <c r="H78" s="191"/>
      <c r="I78" s="191"/>
      <c r="J78" s="191"/>
      <c r="K78" s="191"/>
      <c r="L78" s="191"/>
      <c r="M78" s="191"/>
      <c r="N78" s="191"/>
      <c r="O78" s="191"/>
      <c r="P78" s="191"/>
      <c r="Q78" s="191"/>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s="190"/>
      <c r="BF78"/>
      <c r="BG78"/>
      <c r="BH78"/>
      <c r="BI78"/>
    </row>
    <row r="79" ht="25.8" spans="1:6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s="190"/>
      <c r="BF79"/>
      <c r="BG79"/>
      <c r="BH79"/>
      <c r="BI79"/>
    </row>
    <row r="80" ht="25.8" spans="1:61">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s="190"/>
      <c r="BF80"/>
      <c r="BG80"/>
      <c r="BH80"/>
      <c r="BI80"/>
    </row>
    <row r="81" ht="25.8" spans="1:6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s="190"/>
      <c r="BF81"/>
      <c r="BG81"/>
      <c r="BH81"/>
      <c r="BI81"/>
    </row>
    <row r="82" ht="25.8" spans="1:62">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s="190"/>
      <c r="BF82"/>
      <c r="BG82"/>
      <c r="BH82"/>
      <c r="BI82"/>
    </row>
    <row r="83" ht="25.8" spans="1:62">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s="190"/>
      <c r="BF83"/>
      <c r="BG83"/>
      <c r="BH83"/>
      <c r="BI83"/>
    </row>
    <row r="84" ht="14.4" spans="1:62">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row>
    <row r="85" ht="15.6" spans="1:62">
      <c r="A85" s="191"/>
      <c r="B85" s="191"/>
      <c r="C85" s="191"/>
      <c r="D85" s="191"/>
      <c r="E85" s="191"/>
      <c r="F85" s="191"/>
      <c r="G85" s="191"/>
      <c r="H85" s="191"/>
      <c r="I85" s="191"/>
      <c r="J85" s="191"/>
      <c r="K85" s="191"/>
      <c r="L85" s="191"/>
      <c r="M85" s="191"/>
      <c r="N85" s="191"/>
      <c r="O85" s="191"/>
      <c r="P85" s="191"/>
      <c r="Q85" s="191"/>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row>
    <row r="86" ht="14.4" spans="1:62">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row>
    <row r="87" ht="14.4" spans="1:6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row>
    <row r="88" ht="14.4" spans="1:6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row>
    <row r="89" ht="14.4" spans="1:6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row>
    <row r="90" ht="14.4" spans="1:6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row>
    <row r="91" ht="14.4" spans="1:6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row>
    <row r="92" ht="14.4" spans="1:6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row>
    <row r="93" ht="14.4" spans="1:62">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row>
    <row r="94" ht="14.4" spans="1:62">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row>
    <row r="95" ht="14.4" spans="1:6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row>
    <row r="96" ht="14.4" spans="1:62">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row>
    <row r="97" ht="14.4" spans="1:62">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row>
    <row r="98" ht="14.4" spans="1:62">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row>
    <row r="99" ht="14.4" spans="1:62">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row>
    <row r="100" ht="14.4" spans="1:62">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row>
    <row r="101" ht="14.4" spans="1:62">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row>
    <row r="102" ht="14.4" spans="1:62">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row>
    <row r="103" ht="14.4" spans="1:62">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row>
    <row r="104" ht="14.4" spans="1:62">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row>
    <row r="105" ht="14.4" spans="1:62">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row>
    <row r="106" ht="14.4" spans="1:62">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row>
    <row r="107" ht="14.4" spans="1:62">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row>
    <row r="108" ht="14.4" spans="1:62">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row>
    <row r="109" ht="14.4" spans="1:62">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row>
    <row r="110" ht="14.4" spans="1:62">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row>
    <row r="111" ht="14.4" spans="1:62">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row>
    <row r="112" ht="14.4" spans="1:62">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row>
    <row r="113" ht="14.4" spans="1:62">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row>
    <row r="114" ht="14.4" spans="1:62">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row>
    <row r="115" ht="14.4" spans="1:62">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row>
    <row r="116" ht="14.4" spans="1:62">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row>
    <row r="117" ht="14.4" spans="1:62">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row>
    <row r="118" ht="14.4" spans="1:62">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row>
    <row r="119" ht="14.4" spans="1:62">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row>
    <row r="120" ht="14.4" spans="1:62">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row>
    <row r="121" ht="14.4" spans="1:62">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row>
    <row r="122" ht="14.4" spans="1:62">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row>
    <row r="123" ht="14.4" spans="1:62">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row>
    <row r="124" ht="14.4" spans="1:62">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row>
    <row r="125" ht="14.4" spans="1:62">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row>
    <row r="126" ht="14.4" spans="1:62">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row>
    <row r="127" ht="14.4" spans="1:62">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row>
    <row r="128" ht="14.4" spans="1:62">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row>
    <row r="129" ht="14.4" spans="1:62">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row>
    <row r="130" ht="14.4" spans="1:62">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row>
    <row r="131" ht="14.4" spans="1:62">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row>
    <row r="132" ht="14.4" spans="1:62">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row>
    <row r="133" ht="14.4" spans="1:62">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row>
    <row r="134" ht="14.4" spans="1:62">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row>
    <row r="135" ht="14.4" spans="1:62">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row>
    <row r="136" ht="14.4" spans="1:62">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row>
    <row r="137" ht="14.4" spans="1:62">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row>
    <row r="138" ht="14.4" spans="1:62">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row>
    <row r="139" ht="14.4" spans="1:62">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row>
    <row r="140" ht="14.4" spans="1:62">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row>
    <row r="141" ht="14.4" spans="1:62">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row>
    <row r="142" ht="14.4" spans="1:62">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row>
    <row r="143" ht="14.4" spans="1:62">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row>
    <row r="144" ht="14.4" spans="1:62">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row>
    <row r="145" ht="14.4" spans="1:62">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row>
    <row r="146" ht="14.4" spans="1:62">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row>
    <row r="147" ht="14.4" spans="1:62">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row>
    <row r="148" ht="14.4" spans="1:62">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row>
    <row r="149" ht="14.4" spans="1:62">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row>
    <row r="150" ht="14.4" spans="1:62">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row>
    <row r="151" ht="14.4" spans="1:62">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row>
    <row r="152" ht="14.4" spans="1:62">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row>
    <row r="153" ht="14.4" spans="1:62">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row>
  </sheetData>
  <sheetProtection sheet="1" formatCells="0" formatColumns="0" formatRows="0" insertRows="0" insertColumns="0" insertHyperlinks="0" deleteColumns="0" deleteRows="0" sort="0" autoFilter="0" pivotTables="0" objects="1"/>
  <protectedRanges>
    <protectedRange password="C657" sqref="Q4 AQ4 BB4 AN5 BE3 F5 A9:AD14 AI9:AO14 AT7:BA14 AT9:BC12 AT13:BC14 AV17:BA18 AC17:AH18 I17:N18" name="区域1" securityDescriptor="O:WDG:WDD:"/>
    <protectedRange password="C657" sqref="AL3" name="区域2"/>
  </protectedRanges>
  <mergeCells count="212">
    <mergeCell ref="A1:BF1"/>
    <mergeCell ref="A2:BG2"/>
    <mergeCell ref="AI3:AK3"/>
    <mergeCell ref="AL3:AU3"/>
    <mergeCell ref="BA3:BD3"/>
    <mergeCell ref="BE3:BG3"/>
    <mergeCell ref="A4:E4"/>
    <mergeCell ref="F4:K4"/>
    <mergeCell ref="L4:P4"/>
    <mergeCell ref="Q4:V4"/>
    <mergeCell ref="W4:AC4"/>
    <mergeCell ref="AD4:AK4"/>
    <mergeCell ref="AL4:AP4"/>
    <mergeCell ref="AQ4:AV4"/>
    <mergeCell ref="AW4:BA4"/>
    <mergeCell ref="BB4:BG4"/>
    <mergeCell ref="A5:E5"/>
    <mergeCell ref="F5:AH5"/>
    <mergeCell ref="AI5:AM5"/>
    <mergeCell ref="AN5:BG5"/>
    <mergeCell ref="A6:AH6"/>
    <mergeCell ref="AI6:AS6"/>
    <mergeCell ref="AT6:BG6"/>
    <mergeCell ref="A7:K7"/>
    <mergeCell ref="L7:V7"/>
    <mergeCell ref="A8:B8"/>
    <mergeCell ref="C8:D8"/>
    <mergeCell ref="E8:F8"/>
    <mergeCell ref="G8:K8"/>
    <mergeCell ref="L8:M8"/>
    <mergeCell ref="N8:O8"/>
    <mergeCell ref="P8:Q8"/>
    <mergeCell ref="R8:V8"/>
    <mergeCell ref="A9:B9"/>
    <mergeCell ref="C9:D9"/>
    <mergeCell ref="E9:F9"/>
    <mergeCell ref="G9:K9"/>
    <mergeCell ref="L9:M9"/>
    <mergeCell ref="N9:O9"/>
    <mergeCell ref="P9:Q9"/>
    <mergeCell ref="R9:V9"/>
    <mergeCell ref="W9:Y9"/>
    <mergeCell ref="Z9:AB9"/>
    <mergeCell ref="AC9:AD9"/>
    <mergeCell ref="AE9:AH9"/>
    <mergeCell ref="AI9:AK9"/>
    <mergeCell ref="AL9:AM9"/>
    <mergeCell ref="AN9:AO9"/>
    <mergeCell ref="AP9:AS9"/>
    <mergeCell ref="AT9:AX9"/>
    <mergeCell ref="AY9:BA9"/>
    <mergeCell ref="BB9:BC9"/>
    <mergeCell ref="BD9:BG9"/>
    <mergeCell ref="A10:B10"/>
    <mergeCell ref="C10:D10"/>
    <mergeCell ref="E10:F10"/>
    <mergeCell ref="G10:K10"/>
    <mergeCell ref="L10:M10"/>
    <mergeCell ref="N10:O10"/>
    <mergeCell ref="P10:Q10"/>
    <mergeCell ref="R10:V10"/>
    <mergeCell ref="W10:Y10"/>
    <mergeCell ref="Z10:AB10"/>
    <mergeCell ref="AC10:AD10"/>
    <mergeCell ref="AE10:AH10"/>
    <mergeCell ref="AI10:AK10"/>
    <mergeCell ref="AL10:AM10"/>
    <mergeCell ref="AN10:AO10"/>
    <mergeCell ref="AP10:AS10"/>
    <mergeCell ref="AT10:AX10"/>
    <mergeCell ref="AY10:BA10"/>
    <mergeCell ref="BB10:BC10"/>
    <mergeCell ref="BD10:BG10"/>
    <mergeCell ref="A11:B11"/>
    <mergeCell ref="C11:D11"/>
    <mergeCell ref="E11:F11"/>
    <mergeCell ref="G11:K11"/>
    <mergeCell ref="L11:M11"/>
    <mergeCell ref="N11:O11"/>
    <mergeCell ref="P11:Q11"/>
    <mergeCell ref="R11:V11"/>
    <mergeCell ref="W11:Y11"/>
    <mergeCell ref="Z11:AB11"/>
    <mergeCell ref="AC11:AD11"/>
    <mergeCell ref="AE11:AH11"/>
    <mergeCell ref="AI11:AK11"/>
    <mergeCell ref="AL11:AM11"/>
    <mergeCell ref="AN11:AO11"/>
    <mergeCell ref="AP11:AS11"/>
    <mergeCell ref="AT11:AX11"/>
    <mergeCell ref="AY11:BA11"/>
    <mergeCell ref="BB11:BC11"/>
    <mergeCell ref="BD11:BG11"/>
    <mergeCell ref="A12:B12"/>
    <mergeCell ref="C12:D12"/>
    <mergeCell ref="E12:F12"/>
    <mergeCell ref="G12:K12"/>
    <mergeCell ref="L12:M12"/>
    <mergeCell ref="N12:O12"/>
    <mergeCell ref="P12:Q12"/>
    <mergeCell ref="R12:V12"/>
    <mergeCell ref="W12:Y12"/>
    <mergeCell ref="Z12:AB12"/>
    <mergeCell ref="AC12:AD12"/>
    <mergeCell ref="AE12:AH12"/>
    <mergeCell ref="AI12:AK12"/>
    <mergeCell ref="AL12:AM12"/>
    <mergeCell ref="AN12:AO12"/>
    <mergeCell ref="AP12:AS12"/>
    <mergeCell ref="AT12:AX12"/>
    <mergeCell ref="AY12:BA12"/>
    <mergeCell ref="BB12:BC12"/>
    <mergeCell ref="BD12:BG12"/>
    <mergeCell ref="A13:B13"/>
    <mergeCell ref="C13:D13"/>
    <mergeCell ref="E13:F13"/>
    <mergeCell ref="G13:K13"/>
    <mergeCell ref="L13:M13"/>
    <mergeCell ref="N13:O13"/>
    <mergeCell ref="P13:Q13"/>
    <mergeCell ref="R13:V13"/>
    <mergeCell ref="W13:Y13"/>
    <mergeCell ref="Z13:AB13"/>
    <mergeCell ref="AC13:AD13"/>
    <mergeCell ref="AE13:AH13"/>
    <mergeCell ref="AI13:AK13"/>
    <mergeCell ref="AL13:AM13"/>
    <mergeCell ref="AN13:AO13"/>
    <mergeCell ref="AP13:AS13"/>
    <mergeCell ref="AT13:AX13"/>
    <mergeCell ref="AY13:BA13"/>
    <mergeCell ref="BB13:BC13"/>
    <mergeCell ref="BD13:BG13"/>
    <mergeCell ref="A14:B14"/>
    <mergeCell ref="C14:D14"/>
    <mergeCell ref="E14:F14"/>
    <mergeCell ref="G14:K14"/>
    <mergeCell ref="L14:M14"/>
    <mergeCell ref="N14:O14"/>
    <mergeCell ref="P14:Q14"/>
    <mergeCell ref="R14:V14"/>
    <mergeCell ref="W14:Y14"/>
    <mergeCell ref="Z14:AB14"/>
    <mergeCell ref="AC14:AD14"/>
    <mergeCell ref="AE14:AH14"/>
    <mergeCell ref="AI14:AK14"/>
    <mergeCell ref="AL14:AM14"/>
    <mergeCell ref="AN14:AO14"/>
    <mergeCell ref="AP14:AS14"/>
    <mergeCell ref="AT14:AX14"/>
    <mergeCell ref="AY14:BA14"/>
    <mergeCell ref="BB14:BC14"/>
    <mergeCell ref="BD14:BG14"/>
    <mergeCell ref="A15:V15"/>
    <mergeCell ref="W15:AH15"/>
    <mergeCell ref="AI15:AM15"/>
    <mergeCell ref="AN15:AS15"/>
    <mergeCell ref="AT15:AY15"/>
    <mergeCell ref="AZ15:BG15"/>
    <mergeCell ref="F16:H16"/>
    <mergeCell ref="I16:K16"/>
    <mergeCell ref="L16:N16"/>
    <mergeCell ref="O16:T16"/>
    <mergeCell ref="Z16:AB16"/>
    <mergeCell ref="AC16:AE16"/>
    <mergeCell ref="AF16:AH16"/>
    <mergeCell ref="AI16:AN16"/>
    <mergeCell ref="AS16:AU16"/>
    <mergeCell ref="AV16:AX16"/>
    <mergeCell ref="AY16:BA16"/>
    <mergeCell ref="BB16:BG16"/>
    <mergeCell ref="F17:H17"/>
    <mergeCell ref="I17:K17"/>
    <mergeCell ref="L17:N17"/>
    <mergeCell ref="Z17:AB17"/>
    <mergeCell ref="AC17:AE17"/>
    <mergeCell ref="AF17:AH17"/>
    <mergeCell ref="AS17:AU17"/>
    <mergeCell ref="AV17:AX17"/>
    <mergeCell ref="AY17:BA17"/>
    <mergeCell ref="F18:H18"/>
    <mergeCell ref="I18:K18"/>
    <mergeCell ref="L18:N18"/>
    <mergeCell ref="Z18:AB18"/>
    <mergeCell ref="AC18:AE18"/>
    <mergeCell ref="AF18:AH18"/>
    <mergeCell ref="AS18:AU18"/>
    <mergeCell ref="AV18:AX18"/>
    <mergeCell ref="AY18:BA18"/>
    <mergeCell ref="A19:L19"/>
    <mergeCell ref="M19:AC19"/>
    <mergeCell ref="AD19:BG19"/>
    <mergeCell ref="A24:E24"/>
    <mergeCell ref="AC7:AD8"/>
    <mergeCell ref="AE7:AH8"/>
    <mergeCell ref="W7:Y8"/>
    <mergeCell ref="Z7:AB8"/>
    <mergeCell ref="AI7:AK8"/>
    <mergeCell ref="AP7:AS8"/>
    <mergeCell ref="AL7:AM8"/>
    <mergeCell ref="AN7:AO8"/>
    <mergeCell ref="BB7:BC8"/>
    <mergeCell ref="AY7:BA8"/>
    <mergeCell ref="AT7:AX8"/>
    <mergeCell ref="BD7:BG8"/>
    <mergeCell ref="AO16:AR18"/>
    <mergeCell ref="BB17:BG18"/>
    <mergeCell ref="A16:E18"/>
    <mergeCell ref="U16:Y18"/>
    <mergeCell ref="AI17:AN18"/>
    <mergeCell ref="O17:T18"/>
    <mergeCell ref="BE28:BG70"/>
  </mergeCells>
  <dataValidations count="3">
    <dataValidation type="list" allowBlank="1" showInputMessage="1" showErrorMessage="1" sqref="Q4:V4">
      <formula1>"工会,办公室,校长室,保卫科,高一年级部,高二年级部,高三年级部,科研处,教务处,图书馆,团委,现代教育技术中心,政教处,总务处,财务科"</formula1>
    </dataValidation>
    <dataValidation type="list" allowBlank="1" showInputMessage="1" showErrorMessage="1" sqref="BB4">
      <formula1>"澳门特别行政区,安徽省,北京市,重庆市,福建省,甘肃省,广东省,广西壮族自治区,贵州省,海南省,河北省,河南省,黑龙江省,湖北省,湖南省,吉林省,江苏省,江西省,辽宁省,内蒙古自治区,宁夏回族自治区,青海省,山西省,陕西省,山东省,上海市,四川省,天津市,台湾省,云南省, 西藏自治区,香港特别行政区,新疆维吾尔自治区,浙江省"</formula1>
    </dataValidation>
    <dataValidation type="list" allowBlank="1" showInputMessage="1" showErrorMessage="1" sqref="W9:W14 X11:Y14">
      <formula1>"汽车,火车,高铁,飞机,轮船"</formula1>
    </dataValidation>
  </dataValidations>
  <pageMargins left="0.25" right="0.25" top="0.75" bottom="0.75" header="0.298611111111111" footer="0.298611111111111"/>
  <pageSetup paperSize="9" scale="55" orientation="landscape" blackAndWhite="1"/>
  <headerFooter/>
  <rowBreaks count="1" manualBreakCount="1">
    <brk id="25" max="58"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D27"/>
  <sheetViews>
    <sheetView topLeftCell="A7" workbookViewId="0">
      <selection activeCell="C15" sqref="C15"/>
    </sheetView>
  </sheetViews>
  <sheetFormatPr defaultColWidth="8.73148148148148" defaultRowHeight="14.4" outlineLevelCol="3"/>
  <cols>
    <col min="2" max="2" width="36.8148148148148" customWidth="1"/>
    <col min="3" max="3" width="51.7314814814815" customWidth="1"/>
    <col min="4" max="4" width="20.6574074074074" style="16" customWidth="1"/>
  </cols>
  <sheetData>
    <row r="2" ht="87" customHeight="1" spans="1:4">
      <c r="A2" s="17" t="s">
        <v>69</v>
      </c>
      <c r="B2" s="17"/>
      <c r="C2" s="17"/>
      <c r="D2" s="17"/>
    </row>
    <row r="3" ht="50" customHeight="1" spans="1:4">
      <c r="A3" s="18" t="s">
        <v>70</v>
      </c>
      <c r="B3" s="19" t="s">
        <v>71</v>
      </c>
      <c r="C3" s="19" t="s">
        <v>72</v>
      </c>
      <c r="D3" s="19" t="s">
        <v>73</v>
      </c>
    </row>
    <row r="4" ht="32" customHeight="1" spans="1:4">
      <c r="A4" s="20">
        <v>1</v>
      </c>
      <c r="B4" s="21" t="s">
        <v>74</v>
      </c>
      <c r="C4" s="22" t="s">
        <v>75</v>
      </c>
      <c r="D4" s="23">
        <v>13866782291</v>
      </c>
    </row>
    <row r="5" ht="32" customHeight="1" spans="1:4">
      <c r="A5" s="20">
        <v>2</v>
      </c>
      <c r="B5" s="24" t="s">
        <v>76</v>
      </c>
      <c r="C5" s="22" t="s">
        <v>77</v>
      </c>
      <c r="D5" s="23">
        <v>13721060774</v>
      </c>
    </row>
    <row r="6" ht="32" customHeight="1" spans="1:4">
      <c r="A6" s="20">
        <v>3</v>
      </c>
      <c r="B6" s="25" t="s">
        <v>78</v>
      </c>
      <c r="C6" s="26" t="s">
        <v>79</v>
      </c>
      <c r="D6" s="23">
        <v>18955177565</v>
      </c>
    </row>
    <row r="7" ht="32" customHeight="1" spans="1:4">
      <c r="A7" s="20">
        <v>4</v>
      </c>
      <c r="B7" s="21" t="s">
        <v>80</v>
      </c>
      <c r="C7" s="22" t="s">
        <v>81</v>
      </c>
      <c r="D7" s="23" t="s">
        <v>82</v>
      </c>
    </row>
    <row r="8" ht="32" customHeight="1" spans="1:4">
      <c r="A8" s="20">
        <v>5</v>
      </c>
      <c r="B8" s="21" t="s">
        <v>83</v>
      </c>
      <c r="C8" s="22" t="s">
        <v>84</v>
      </c>
      <c r="D8" s="23">
        <v>18955175098</v>
      </c>
    </row>
    <row r="9" ht="32" customHeight="1" spans="1:4">
      <c r="A9" s="20">
        <v>6</v>
      </c>
      <c r="B9" s="21" t="s">
        <v>85</v>
      </c>
      <c r="C9" s="22" t="s">
        <v>86</v>
      </c>
      <c r="D9" s="23" t="s">
        <v>82</v>
      </c>
    </row>
    <row r="10" ht="32" customHeight="1" spans="1:4">
      <c r="A10" s="20">
        <v>7</v>
      </c>
      <c r="B10" s="21" t="s">
        <v>87</v>
      </c>
      <c r="C10" s="22" t="s">
        <v>88</v>
      </c>
      <c r="D10" s="23" t="s">
        <v>89</v>
      </c>
    </row>
    <row r="11" ht="32" customHeight="1" spans="1:4">
      <c r="A11" s="20">
        <v>8</v>
      </c>
      <c r="B11" s="21" t="s">
        <v>90</v>
      </c>
      <c r="C11" s="22" t="s">
        <v>91</v>
      </c>
      <c r="D11" s="23" t="s">
        <v>92</v>
      </c>
    </row>
    <row r="12" ht="32" customHeight="1" spans="1:4">
      <c r="A12" s="20">
        <v>9</v>
      </c>
      <c r="B12" s="21" t="s">
        <v>93</v>
      </c>
      <c r="C12" s="22" t="s">
        <v>94</v>
      </c>
      <c r="D12" s="23" t="s">
        <v>95</v>
      </c>
    </row>
    <row r="13" ht="32" customHeight="1" spans="1:4">
      <c r="A13" s="20">
        <v>10</v>
      </c>
      <c r="B13" s="21" t="s">
        <v>96</v>
      </c>
      <c r="C13" s="22" t="s">
        <v>97</v>
      </c>
      <c r="D13" s="23" t="s">
        <v>82</v>
      </c>
    </row>
    <row r="14" s="15" customFormat="1" ht="32" customHeight="1" spans="1:4">
      <c r="A14" s="27">
        <v>11</v>
      </c>
      <c r="B14" s="24" t="s">
        <v>98</v>
      </c>
      <c r="C14" s="28" t="s">
        <v>99</v>
      </c>
      <c r="D14" s="29" t="s">
        <v>100</v>
      </c>
    </row>
    <row r="15" s="15" customFormat="1" ht="32" customHeight="1" spans="1:4">
      <c r="A15" s="27">
        <v>12</v>
      </c>
      <c r="B15" s="24" t="s">
        <v>101</v>
      </c>
      <c r="C15" s="28" t="s">
        <v>102</v>
      </c>
      <c r="D15" s="29">
        <v>13865956073</v>
      </c>
    </row>
    <row r="16" ht="32" customHeight="1" spans="1:4">
      <c r="A16" s="20">
        <v>13</v>
      </c>
      <c r="B16" s="21" t="s">
        <v>103</v>
      </c>
      <c r="C16" s="22" t="s">
        <v>104</v>
      </c>
      <c r="D16" s="23">
        <v>18867865833</v>
      </c>
    </row>
    <row r="17" ht="32" customHeight="1" spans="1:4">
      <c r="A17" s="20">
        <v>14</v>
      </c>
      <c r="B17" s="21" t="s">
        <v>105</v>
      </c>
      <c r="C17" s="22" t="s">
        <v>106</v>
      </c>
      <c r="D17" s="30" t="s">
        <v>107</v>
      </c>
    </row>
    <row r="18" ht="32" customHeight="1" spans="1:4">
      <c r="A18" s="20">
        <v>15</v>
      </c>
      <c r="B18" s="21" t="s">
        <v>108</v>
      </c>
      <c r="C18" s="22" t="s">
        <v>109</v>
      </c>
      <c r="D18" s="23" t="s">
        <v>110</v>
      </c>
    </row>
    <row r="19" ht="32" customHeight="1" spans="1:4">
      <c r="A19" s="20">
        <v>16</v>
      </c>
      <c r="B19" s="21" t="s">
        <v>111</v>
      </c>
      <c r="C19" s="22" t="s">
        <v>112</v>
      </c>
      <c r="D19" s="23" t="s">
        <v>113</v>
      </c>
    </row>
    <row r="20" ht="32" customHeight="1" spans="1:4">
      <c r="A20" s="20">
        <v>17</v>
      </c>
      <c r="B20" s="21" t="s">
        <v>114</v>
      </c>
      <c r="C20" s="22" t="s">
        <v>115</v>
      </c>
      <c r="D20" s="23" t="s">
        <v>116</v>
      </c>
    </row>
    <row r="21" ht="32" customHeight="1" spans="1:4">
      <c r="A21" s="20">
        <v>18</v>
      </c>
      <c r="B21" s="21" t="s">
        <v>117</v>
      </c>
      <c r="C21" s="22" t="s">
        <v>118</v>
      </c>
      <c r="D21" s="23" t="s">
        <v>119</v>
      </c>
    </row>
    <row r="22" ht="31" customHeight="1" spans="1:4">
      <c r="A22" s="20">
        <v>19</v>
      </c>
      <c r="B22" s="21" t="s">
        <v>120</v>
      </c>
      <c r="C22" s="22" t="s">
        <v>121</v>
      </c>
      <c r="D22" s="23" t="s">
        <v>122</v>
      </c>
    </row>
    <row r="23" ht="31" customHeight="1" spans="1:4">
      <c r="A23" s="20">
        <v>20</v>
      </c>
      <c r="B23" s="21" t="s">
        <v>123</v>
      </c>
      <c r="C23" s="22" t="s">
        <v>124</v>
      </c>
      <c r="D23" s="23" t="s">
        <v>125</v>
      </c>
    </row>
    <row r="24" ht="31" customHeight="1" spans="1:4">
      <c r="A24" s="20">
        <v>21</v>
      </c>
      <c r="B24" s="21" t="s">
        <v>126</v>
      </c>
      <c r="C24" s="22" t="s">
        <v>127</v>
      </c>
      <c r="D24" s="23" t="s">
        <v>128</v>
      </c>
    </row>
    <row r="25" ht="31" customHeight="1" spans="1:4">
      <c r="A25" s="20">
        <v>22</v>
      </c>
      <c r="B25" s="21" t="s">
        <v>129</v>
      </c>
      <c r="C25" s="22" t="s">
        <v>130</v>
      </c>
      <c r="D25" s="23">
        <v>13955101340</v>
      </c>
    </row>
    <row r="26" ht="31" customHeight="1" spans="1:4">
      <c r="A26" s="20">
        <v>23</v>
      </c>
      <c r="B26" s="25" t="s">
        <v>131</v>
      </c>
      <c r="C26" s="22" t="s">
        <v>132</v>
      </c>
      <c r="D26" s="23">
        <v>18955175119</v>
      </c>
    </row>
    <row r="27" ht="31" customHeight="1" spans="1:4">
      <c r="A27" s="20">
        <v>24</v>
      </c>
      <c r="B27" s="25" t="s">
        <v>133</v>
      </c>
      <c r="C27" s="22" t="s">
        <v>134</v>
      </c>
      <c r="D27" s="23">
        <v>13655606267</v>
      </c>
    </row>
  </sheetData>
  <mergeCells count="1">
    <mergeCell ref="A2:D2"/>
  </mergeCells>
  <printOptions horizontalCentered="1" verticalCentered="1"/>
  <pageMargins left="0.66875" right="0.751388888888889" top="1" bottom="1" header="0.5" footer="0.5"/>
  <pageSetup paperSize="9" scale="7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topLeftCell="A5" workbookViewId="0">
      <selection activeCell="K17" sqref="K17:K18"/>
    </sheetView>
  </sheetViews>
  <sheetFormatPr defaultColWidth="9" defaultRowHeight="13.8" outlineLevelCol="7"/>
  <cols>
    <col min="1" max="1" width="11.8703703703704" style="2" customWidth="1"/>
    <col min="2" max="2" width="9.5" style="3" customWidth="1"/>
    <col min="3" max="3" width="12.6296296296296" style="4" customWidth="1"/>
    <col min="4" max="7" width="9.5" style="3" customWidth="1"/>
    <col min="8" max="8" width="9.5" style="4" customWidth="1"/>
    <col min="9" max="16384" width="9" style="4"/>
  </cols>
  <sheetData>
    <row r="1" ht="41.25" customHeight="1" spans="1:8">
      <c r="A1" s="5" t="s">
        <v>135</v>
      </c>
      <c r="B1" s="5"/>
      <c r="C1" s="5"/>
      <c r="D1" s="5"/>
      <c r="E1" s="5"/>
      <c r="F1" s="5"/>
      <c r="G1" s="5"/>
      <c r="H1" s="5"/>
    </row>
    <row r="2" s="1" customFormat="1" ht="12.75" customHeight="1" spans="1:8">
      <c r="A2" s="6" t="s">
        <v>136</v>
      </c>
      <c r="B2" s="6">
        <v>500</v>
      </c>
      <c r="C2" s="6" t="s">
        <v>137</v>
      </c>
      <c r="D2" s="6">
        <v>350</v>
      </c>
      <c r="E2" s="6" t="s">
        <v>138</v>
      </c>
      <c r="F2" s="6" t="s">
        <v>139</v>
      </c>
      <c r="G2" s="6" t="s">
        <v>140</v>
      </c>
      <c r="H2" s="6">
        <v>500</v>
      </c>
    </row>
    <row r="3" ht="14.4" spans="1:8">
      <c r="A3" s="7" t="s">
        <v>141</v>
      </c>
      <c r="B3" s="8">
        <v>500</v>
      </c>
      <c r="C3" s="9"/>
      <c r="D3" s="8"/>
      <c r="E3" s="8"/>
      <c r="F3" s="8"/>
      <c r="G3" s="8"/>
      <c r="H3" s="9">
        <v>500</v>
      </c>
    </row>
    <row r="4" ht="14.4" spans="1:8">
      <c r="A4" s="7" t="s">
        <v>142</v>
      </c>
      <c r="B4" s="8">
        <v>500</v>
      </c>
      <c r="C4" s="9"/>
      <c r="D4" s="8"/>
      <c r="E4" s="8"/>
      <c r="F4" s="8"/>
      <c r="G4" s="8"/>
      <c r="H4" s="9">
        <v>500</v>
      </c>
    </row>
    <row r="5" ht="14.4" spans="1:8">
      <c r="A5" s="7" t="s">
        <v>143</v>
      </c>
      <c r="B5" s="8">
        <v>450</v>
      </c>
      <c r="C5" s="9"/>
      <c r="D5" s="8"/>
      <c r="E5" s="8"/>
      <c r="F5" s="8"/>
      <c r="G5" s="8">
        <v>450</v>
      </c>
      <c r="H5" s="9"/>
    </row>
    <row r="6" ht="14.4" spans="1:8">
      <c r="A6" s="7" t="s">
        <v>144</v>
      </c>
      <c r="B6" s="8">
        <v>450</v>
      </c>
      <c r="C6" s="9"/>
      <c r="D6" s="8"/>
      <c r="E6" s="8"/>
      <c r="F6" s="8"/>
      <c r="G6" s="8">
        <v>450</v>
      </c>
      <c r="H6" s="9"/>
    </row>
    <row r="7" ht="14.4" spans="1:8">
      <c r="A7" s="7" t="s">
        <v>145</v>
      </c>
      <c r="B7" s="8">
        <v>400</v>
      </c>
      <c r="C7" s="9"/>
      <c r="D7" s="8"/>
      <c r="E7" s="8"/>
      <c r="F7" s="8">
        <v>400</v>
      </c>
      <c r="G7" s="8"/>
      <c r="H7" s="9"/>
    </row>
    <row r="8" ht="14.4" spans="1:8">
      <c r="A8" s="7" t="s">
        <v>146</v>
      </c>
      <c r="B8" s="8">
        <v>400</v>
      </c>
      <c r="C8" s="9"/>
      <c r="D8" s="8"/>
      <c r="E8" s="8"/>
      <c r="F8" s="8">
        <v>400</v>
      </c>
      <c r="G8" s="8"/>
      <c r="H8" s="9"/>
    </row>
    <row r="9" ht="14.4" spans="1:8">
      <c r="A9" s="10" t="s">
        <v>147</v>
      </c>
      <c r="B9" s="11">
        <v>380</v>
      </c>
      <c r="C9" s="12" t="s">
        <v>148</v>
      </c>
      <c r="D9" s="11"/>
      <c r="E9" s="11">
        <f t="shared" ref="E9:E18" si="0">B9</f>
        <v>380</v>
      </c>
      <c r="F9" s="11"/>
      <c r="G9" s="11"/>
      <c r="H9" s="12"/>
    </row>
    <row r="10" ht="14.4" spans="1:8">
      <c r="A10" s="7" t="s">
        <v>149</v>
      </c>
      <c r="B10" s="8">
        <v>380</v>
      </c>
      <c r="C10" s="9"/>
      <c r="D10" s="8"/>
      <c r="E10" s="8">
        <v>380</v>
      </c>
      <c r="F10" s="8"/>
      <c r="G10" s="8"/>
      <c r="H10" s="9"/>
    </row>
    <row r="11" ht="14.4" spans="1:8">
      <c r="A11" s="7" t="s">
        <v>150</v>
      </c>
      <c r="B11" s="8">
        <v>380</v>
      </c>
      <c r="C11" s="9"/>
      <c r="D11" s="8"/>
      <c r="E11" s="8">
        <f t="shared" si="0"/>
        <v>380</v>
      </c>
      <c r="F11" s="8"/>
      <c r="G11" s="8"/>
      <c r="H11" s="9"/>
    </row>
    <row r="12" ht="14.4" spans="1:8">
      <c r="A12" s="7" t="s">
        <v>151</v>
      </c>
      <c r="B12" s="8">
        <v>380</v>
      </c>
      <c r="C12" s="9"/>
      <c r="D12" s="8"/>
      <c r="E12" s="8">
        <f t="shared" si="0"/>
        <v>380</v>
      </c>
      <c r="F12" s="8"/>
      <c r="G12" s="8"/>
      <c r="H12" s="9"/>
    </row>
    <row r="13" ht="14.4" spans="1:8">
      <c r="A13" s="7" t="s">
        <v>152</v>
      </c>
      <c r="B13" s="8">
        <v>380</v>
      </c>
      <c r="C13" s="9"/>
      <c r="D13" s="8"/>
      <c r="E13" s="8">
        <f t="shared" si="0"/>
        <v>380</v>
      </c>
      <c r="F13" s="8"/>
      <c r="G13" s="8"/>
      <c r="H13" s="9"/>
    </row>
    <row r="14" ht="14.4" spans="1:8">
      <c r="A14" s="7" t="s">
        <v>153</v>
      </c>
      <c r="B14" s="8">
        <v>380</v>
      </c>
      <c r="C14" s="9"/>
      <c r="D14" s="8"/>
      <c r="E14" s="8">
        <f t="shared" si="0"/>
        <v>380</v>
      </c>
      <c r="F14" s="8"/>
      <c r="G14" s="8"/>
      <c r="H14" s="9"/>
    </row>
    <row r="15" ht="14.4" spans="1:8">
      <c r="A15" s="7" t="s">
        <v>154</v>
      </c>
      <c r="B15" s="8">
        <v>380</v>
      </c>
      <c r="C15" s="9"/>
      <c r="D15" s="8"/>
      <c r="E15" s="8">
        <f t="shared" si="0"/>
        <v>380</v>
      </c>
      <c r="F15" s="8"/>
      <c r="G15" s="8"/>
      <c r="H15" s="9"/>
    </row>
    <row r="16" ht="14.4" spans="1:8">
      <c r="A16" s="7" t="s">
        <v>155</v>
      </c>
      <c r="B16" s="8">
        <v>370</v>
      </c>
      <c r="C16" s="9"/>
      <c r="D16" s="8"/>
      <c r="E16" s="8">
        <f t="shared" si="0"/>
        <v>370</v>
      </c>
      <c r="F16" s="8"/>
      <c r="G16" s="8"/>
      <c r="H16" s="9"/>
    </row>
    <row r="17" ht="14.4" spans="1:8">
      <c r="A17" s="7" t="s">
        <v>156</v>
      </c>
      <c r="B17" s="8">
        <v>370</v>
      </c>
      <c r="C17" s="9"/>
      <c r="D17" s="8"/>
      <c r="E17" s="8">
        <f t="shared" si="0"/>
        <v>370</v>
      </c>
      <c r="F17" s="8"/>
      <c r="G17" s="8"/>
      <c r="H17" s="9"/>
    </row>
    <row r="18" ht="14.4" spans="1:8">
      <c r="A18" s="7" t="s">
        <v>157</v>
      </c>
      <c r="B18" s="8">
        <v>370</v>
      </c>
      <c r="C18" s="9"/>
      <c r="D18" s="8"/>
      <c r="E18" s="8">
        <f t="shared" si="0"/>
        <v>370</v>
      </c>
      <c r="F18" s="8"/>
      <c r="G18" s="8"/>
      <c r="H18" s="9"/>
    </row>
    <row r="19" ht="14.4" spans="1:8">
      <c r="A19" s="10" t="s">
        <v>158</v>
      </c>
      <c r="B19" s="11">
        <v>350</v>
      </c>
      <c r="C19" s="12" t="s">
        <v>159</v>
      </c>
      <c r="D19" s="11">
        <f t="shared" ref="D19:D38" si="1">B19</f>
        <v>350</v>
      </c>
      <c r="E19" s="11"/>
      <c r="F19" s="11"/>
      <c r="G19" s="11"/>
      <c r="H19" s="12"/>
    </row>
    <row r="20" ht="14.4" spans="1:8">
      <c r="A20" s="10" t="s">
        <v>160</v>
      </c>
      <c r="B20" s="11">
        <v>350</v>
      </c>
      <c r="C20" s="12" t="s">
        <v>159</v>
      </c>
      <c r="D20" s="11">
        <f t="shared" si="1"/>
        <v>350</v>
      </c>
      <c r="E20" s="11"/>
      <c r="F20" s="11"/>
      <c r="G20" s="11"/>
      <c r="H20" s="12"/>
    </row>
    <row r="21" ht="14.4" spans="1:8">
      <c r="A21" s="10" t="s">
        <v>161</v>
      </c>
      <c r="B21" s="11">
        <v>350</v>
      </c>
      <c r="C21" s="12" t="s">
        <v>162</v>
      </c>
      <c r="D21" s="11">
        <f t="shared" si="1"/>
        <v>350</v>
      </c>
      <c r="E21" s="11"/>
      <c r="F21" s="11"/>
      <c r="G21" s="11"/>
      <c r="H21" s="12"/>
    </row>
    <row r="22" ht="14.4" spans="1:8">
      <c r="A22" s="10" t="s">
        <v>163</v>
      </c>
      <c r="B22" s="11">
        <v>350</v>
      </c>
      <c r="C22" s="12" t="s">
        <v>164</v>
      </c>
      <c r="D22" s="11">
        <f t="shared" si="1"/>
        <v>350</v>
      </c>
      <c r="E22" s="11"/>
      <c r="F22" s="11"/>
      <c r="G22" s="11"/>
      <c r="H22" s="12"/>
    </row>
    <row r="23" ht="14.4" spans="1:8">
      <c r="A23" s="10" t="s">
        <v>165</v>
      </c>
      <c r="B23" s="11">
        <v>350</v>
      </c>
      <c r="C23" s="12" t="s">
        <v>164</v>
      </c>
      <c r="D23" s="11">
        <f t="shared" si="1"/>
        <v>350</v>
      </c>
      <c r="E23" s="11"/>
      <c r="F23" s="11"/>
      <c r="G23" s="11"/>
      <c r="H23" s="12"/>
    </row>
    <row r="24" ht="14.4" spans="1:8">
      <c r="A24" s="7" t="s">
        <v>166</v>
      </c>
      <c r="B24" s="8">
        <v>350</v>
      </c>
      <c r="C24" s="9"/>
      <c r="D24" s="8">
        <f t="shared" si="1"/>
        <v>350</v>
      </c>
      <c r="E24" s="8"/>
      <c r="F24" s="8"/>
      <c r="G24" s="8"/>
      <c r="H24" s="9"/>
    </row>
    <row r="25" ht="14.4" spans="1:8">
      <c r="A25" s="7" t="s">
        <v>167</v>
      </c>
      <c r="B25" s="8">
        <v>350</v>
      </c>
      <c r="C25" s="9"/>
      <c r="D25" s="8">
        <f t="shared" si="1"/>
        <v>350</v>
      </c>
      <c r="E25" s="8"/>
      <c r="F25" s="8"/>
      <c r="G25" s="8"/>
      <c r="H25" s="9"/>
    </row>
    <row r="26" ht="14.4" spans="1:8">
      <c r="A26" s="7" t="s">
        <v>168</v>
      </c>
      <c r="B26" s="8">
        <v>350</v>
      </c>
      <c r="C26" s="9"/>
      <c r="D26" s="8">
        <f t="shared" si="1"/>
        <v>350</v>
      </c>
      <c r="E26" s="8"/>
      <c r="F26" s="8"/>
      <c r="G26" s="8"/>
      <c r="H26" s="9"/>
    </row>
    <row r="27" ht="14.4" spans="1:8">
      <c r="A27" s="7" t="s">
        <v>169</v>
      </c>
      <c r="B27" s="8">
        <v>350</v>
      </c>
      <c r="C27" s="9"/>
      <c r="D27" s="8">
        <f t="shared" si="1"/>
        <v>350</v>
      </c>
      <c r="E27" s="8"/>
      <c r="F27" s="8"/>
      <c r="G27" s="8"/>
      <c r="H27" s="9"/>
    </row>
    <row r="28" ht="14.4" spans="1:8">
      <c r="A28" s="7" t="s">
        <v>170</v>
      </c>
      <c r="B28" s="8">
        <v>350</v>
      </c>
      <c r="C28" s="9"/>
      <c r="D28" s="8">
        <f t="shared" si="1"/>
        <v>350</v>
      </c>
      <c r="E28" s="8"/>
      <c r="F28" s="8"/>
      <c r="G28" s="8"/>
      <c r="H28" s="9"/>
    </row>
    <row r="29" ht="14.4" spans="1:8">
      <c r="A29" s="10" t="s">
        <v>171</v>
      </c>
      <c r="B29" s="11">
        <v>350</v>
      </c>
      <c r="C29" s="12"/>
      <c r="D29" s="11">
        <f t="shared" si="1"/>
        <v>350</v>
      </c>
      <c r="E29" s="11"/>
      <c r="F29" s="11"/>
      <c r="G29" s="11"/>
      <c r="H29" s="12"/>
    </row>
    <row r="30" ht="14.4" spans="1:8">
      <c r="A30" s="7" t="s">
        <v>172</v>
      </c>
      <c r="B30" s="8">
        <v>350</v>
      </c>
      <c r="C30" s="9"/>
      <c r="D30" s="8">
        <f t="shared" si="1"/>
        <v>350</v>
      </c>
      <c r="E30" s="8"/>
      <c r="F30" s="8"/>
      <c r="G30" s="8"/>
      <c r="H30" s="9"/>
    </row>
    <row r="31" ht="14.4" spans="1:8">
      <c r="A31" s="7" t="s">
        <v>173</v>
      </c>
      <c r="B31" s="8">
        <v>350</v>
      </c>
      <c r="C31" s="9"/>
      <c r="D31" s="8">
        <f t="shared" si="1"/>
        <v>350</v>
      </c>
      <c r="E31" s="8"/>
      <c r="F31" s="8"/>
      <c r="G31" s="8"/>
      <c r="H31" s="9"/>
    </row>
    <row r="32" ht="14.4" spans="1:8">
      <c r="A32" s="7" t="s">
        <v>174</v>
      </c>
      <c r="B32" s="8">
        <v>350</v>
      </c>
      <c r="C32" s="9"/>
      <c r="D32" s="8">
        <f t="shared" si="1"/>
        <v>350</v>
      </c>
      <c r="E32" s="8"/>
      <c r="F32" s="8"/>
      <c r="G32" s="8"/>
      <c r="H32" s="9"/>
    </row>
    <row r="33" ht="14.4" spans="1:8">
      <c r="A33" s="7" t="s">
        <v>175</v>
      </c>
      <c r="B33" s="8">
        <v>350</v>
      </c>
      <c r="C33" s="9"/>
      <c r="D33" s="8">
        <f t="shared" si="1"/>
        <v>350</v>
      </c>
      <c r="E33" s="8"/>
      <c r="F33" s="8"/>
      <c r="G33" s="8"/>
      <c r="H33" s="9"/>
    </row>
    <row r="34" ht="14.4" spans="1:8">
      <c r="A34" s="7" t="s">
        <v>176</v>
      </c>
      <c r="B34" s="8">
        <v>350</v>
      </c>
      <c r="C34" s="9"/>
      <c r="D34" s="8">
        <f t="shared" si="1"/>
        <v>350</v>
      </c>
      <c r="E34" s="8"/>
      <c r="F34" s="8"/>
      <c r="G34" s="8"/>
      <c r="H34" s="9"/>
    </row>
    <row r="35" ht="14.4" spans="1:8">
      <c r="A35" s="7" t="s">
        <v>177</v>
      </c>
      <c r="B35" s="8">
        <v>350</v>
      </c>
      <c r="C35" s="9"/>
      <c r="D35" s="8">
        <f t="shared" si="1"/>
        <v>350</v>
      </c>
      <c r="E35" s="8"/>
      <c r="F35" s="8"/>
      <c r="G35" s="8"/>
      <c r="H35" s="9"/>
    </row>
    <row r="36" ht="14.4" spans="1:8">
      <c r="A36" s="7" t="s">
        <v>178</v>
      </c>
      <c r="B36" s="8">
        <v>350</v>
      </c>
      <c r="C36" s="9"/>
      <c r="D36" s="8">
        <f t="shared" si="1"/>
        <v>350</v>
      </c>
      <c r="E36" s="8"/>
      <c r="F36" s="8"/>
      <c r="G36" s="8"/>
      <c r="H36" s="9"/>
    </row>
    <row r="37" ht="14.4" spans="1:8">
      <c r="A37" s="7" t="s">
        <v>179</v>
      </c>
      <c r="B37" s="8">
        <v>350</v>
      </c>
      <c r="C37" s="9"/>
      <c r="D37" s="8">
        <f t="shared" si="1"/>
        <v>350</v>
      </c>
      <c r="E37" s="8"/>
      <c r="F37" s="8"/>
      <c r="G37" s="8"/>
      <c r="H37" s="9"/>
    </row>
    <row r="38" ht="14.4" spans="1:8">
      <c r="A38" s="7" t="s">
        <v>180</v>
      </c>
      <c r="B38" s="8">
        <v>350</v>
      </c>
      <c r="C38" s="9"/>
      <c r="D38" s="8">
        <f t="shared" si="1"/>
        <v>350</v>
      </c>
      <c r="E38" s="8"/>
      <c r="F38" s="8"/>
      <c r="G38" s="8"/>
      <c r="H38" s="9"/>
    </row>
    <row r="39" spans="1:8">
      <c r="A39" s="7"/>
      <c r="B39" s="13"/>
      <c r="C39" s="14"/>
      <c r="D39" s="13"/>
      <c r="E39" s="13"/>
      <c r="F39" s="13"/>
      <c r="G39" s="13"/>
      <c r="H39" s="14"/>
    </row>
  </sheetData>
  <autoFilter xmlns:etc="http://www.wps.cn/officeDocument/2017/etCustomData" ref="A2:I38" etc:filterBottomFollowUsedRange="0">
    <sortState ref="A2:I38">
      <sortCondition ref="B2:B38" descending="1"/>
    </sortState>
    <extLst/>
  </autoFilter>
  <mergeCells count="1">
    <mergeCell ref="A1:H1"/>
  </mergeCells>
  <pageMargins left="3.63" right="0.196850393700787" top="0.64" bottom="0.748031496062992" header="0.33" footer="0.31496062992126"/>
  <pageSetup paperSize="9" scale="7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 master="" otherUserPermission="visible">
    <arrUserId title="区域1" rangeCreator="" othersAccessPermission="edit"/>
    <arrUserId title="区域2" rangeCreator="" othersAccessPermission="edit"/>
  </rangeList>
  <rangeList sheetStid="3"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4</vt:i4>
      </vt:variant>
    </vt:vector>
  </HeadingPairs>
  <TitlesOfParts>
    <vt:vector size="4" baseType="lpstr">
      <vt:lpstr>提示</vt:lpstr>
      <vt:lpstr>差旅费报销封面</vt:lpstr>
      <vt:lpstr>附件1、航空公司定点直销机构和代理人</vt:lpstr>
      <vt:lpstr>附件2、住宿费标准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Nancy</cp:lastModifiedBy>
  <dcterms:created xsi:type="dcterms:W3CDTF">2021-08-03T09:17:00Z</dcterms:created>
  <cp:lastPrinted>2021-11-05T01:49:00Z</cp:lastPrinted>
  <dcterms:modified xsi:type="dcterms:W3CDTF">2025-11-05T03:23:52Z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F223DD00DB674C55B72FF6BE5EACC03F_12</vt:lpwstr>
  </property>
  <property fmtid="{D5CDD505-2E9C-101B-9397-08002B2CF9AE}" pid="3" name="KSOProductBuildVer">
    <vt:lpwstr>2052-12.1.0.23542</vt:lpwstr>
  </property>
</Properties>
</file>